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VM\EXCEL\"/>
    </mc:Choice>
  </mc:AlternateContent>
  <xr:revisionPtr revIDLastSave="0" documentId="13_ncr:1_{1533CE04-1F62-44C3-B8AA-99A9F09F61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opping" sheetId="1" r:id="rId1"/>
    <sheet name="Item Detail" sheetId="2" r:id="rId2"/>
    <sheet name="Sandwich Calc" sheetId="3" r:id="rId3"/>
  </sheets>
  <definedNames>
    <definedName name="Calc">'Sandwich Calc'!$A$37:$H$56</definedName>
    <definedName name="_xlnm.Print_Area" localSheetId="2">'Sandwich Calc'!$A$1:$I$33</definedName>
    <definedName name="_xlnm.Print_Area" localSheetId="0">Shopping!$A$1:$J$306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53" i="3"/>
  <c r="G49" i="3"/>
  <c r="F48" i="3"/>
  <c r="G45" i="3"/>
  <c r="F47" i="3"/>
  <c r="G47" i="3"/>
  <c r="G44" i="3"/>
  <c r="G50" i="3"/>
  <c r="F46" i="3"/>
  <c r="G43" i="3"/>
  <c r="G53" i="3" s="1"/>
  <c r="F51" i="3"/>
  <c r="F49" i="3"/>
  <c r="F44" i="3"/>
  <c r="E56" i="3"/>
  <c r="E51" i="3"/>
  <c r="H51" i="3"/>
  <c r="E50" i="3"/>
  <c r="H50" i="3"/>
  <c r="H49" i="3"/>
  <c r="E48" i="3"/>
  <c r="H48" i="3"/>
  <c r="H47" i="3"/>
  <c r="H53" i="3"/>
  <c r="H46" i="3"/>
  <c r="E46" i="3"/>
  <c r="H45" i="3"/>
  <c r="E45" i="3"/>
  <c r="E55" i="3"/>
  <c r="H44" i="3"/>
  <c r="E43" i="3"/>
  <c r="E54" i="3"/>
  <c r="H43" i="3"/>
  <c r="H8" i="1"/>
  <c r="F8" i="1"/>
  <c r="F6" i="1"/>
  <c r="F53" i="3"/>
  <c r="G6" i="1" l="1"/>
</calcChain>
</file>

<file path=xl/sharedStrings.xml><?xml version="1.0" encoding="utf-8"?>
<sst xmlns="http://schemas.openxmlformats.org/spreadsheetml/2006/main" count="796" uniqueCount="595">
  <si>
    <t>Item</t>
  </si>
  <si>
    <t>Size</t>
  </si>
  <si>
    <t>Fruit:</t>
  </si>
  <si>
    <t>Each</t>
  </si>
  <si>
    <t>Oranges</t>
  </si>
  <si>
    <t>Grapes</t>
  </si>
  <si>
    <t>Juice:</t>
  </si>
  <si>
    <t>Orange Juice</t>
  </si>
  <si>
    <t>V-8 (spicy)</t>
  </si>
  <si>
    <t>Dairy:</t>
  </si>
  <si>
    <t>Eggs</t>
  </si>
  <si>
    <t>Lb.</t>
  </si>
  <si>
    <t>Parmasean Cheese - grated</t>
  </si>
  <si>
    <t>Triscuit</t>
  </si>
  <si>
    <t>Wheat Thins</t>
  </si>
  <si>
    <t>Oyster Crackers</t>
  </si>
  <si>
    <t>Bread, Muffins &amp; Rolls:</t>
  </si>
  <si>
    <t>Whole Wheat Sandwich Bread</t>
  </si>
  <si>
    <t>French Toast Bread</t>
  </si>
  <si>
    <t>English Muffins</t>
  </si>
  <si>
    <t>Pasta:</t>
  </si>
  <si>
    <t>Canned &amp; Boxed Goods:</t>
  </si>
  <si>
    <t>Turkey lunch slices</t>
  </si>
  <si>
    <t>Roast Beef lunch slices - deli</t>
  </si>
  <si>
    <t>Meats &amp; Fish:</t>
  </si>
  <si>
    <t>Produce &amp; Vegetables:</t>
  </si>
  <si>
    <t>Tomatoes</t>
  </si>
  <si>
    <t>Each, Medium</t>
  </si>
  <si>
    <t>Onions, yellow</t>
  </si>
  <si>
    <t>Celery</t>
  </si>
  <si>
    <t>Stalks, large</t>
  </si>
  <si>
    <t>Lettuce, Romaine</t>
  </si>
  <si>
    <t>Heads, large</t>
  </si>
  <si>
    <t>Mushrooms</t>
  </si>
  <si>
    <t>Green Pepper</t>
  </si>
  <si>
    <t>Each, medium</t>
  </si>
  <si>
    <t>Parsley</t>
  </si>
  <si>
    <t>Bunch, large</t>
  </si>
  <si>
    <t>Broccoli</t>
  </si>
  <si>
    <t>Asparagras</t>
  </si>
  <si>
    <t>Potatoes - baking</t>
  </si>
  <si>
    <t>Potatoes - Red</t>
  </si>
  <si>
    <t>Snacks &amp; Condiments:</t>
  </si>
  <si>
    <t>Chocolate Chip Cookies</t>
  </si>
  <si>
    <t>Bag, large</t>
  </si>
  <si>
    <t>Pretzels</t>
  </si>
  <si>
    <t>Block - 1 lb.</t>
  </si>
  <si>
    <t>Olives</t>
  </si>
  <si>
    <t>Dried Fruit - Appricots, Prunes</t>
  </si>
  <si>
    <t>Sardines</t>
  </si>
  <si>
    <t>Can, 4 oz</t>
  </si>
  <si>
    <t>Limes</t>
  </si>
  <si>
    <t>Dejonaise - Fat Free</t>
  </si>
  <si>
    <t>Bottle, small</t>
  </si>
  <si>
    <t>Beverages:</t>
  </si>
  <si>
    <t>Salt</t>
  </si>
  <si>
    <t>Pepper</t>
  </si>
  <si>
    <t>Tobasco Sauce</t>
  </si>
  <si>
    <t>Sugar</t>
  </si>
  <si>
    <t>Jam - Orange Marmalade</t>
  </si>
  <si>
    <t>Meat Thermometer</t>
  </si>
  <si>
    <t>Standard</t>
  </si>
  <si>
    <t>Vanilla</t>
  </si>
  <si>
    <t>Lemon Extract</t>
  </si>
  <si>
    <t>Spice - Lemon Pepper</t>
  </si>
  <si>
    <t>Spice - Dill</t>
  </si>
  <si>
    <t>Olive Oil</t>
  </si>
  <si>
    <t>Spice - Parsley</t>
  </si>
  <si>
    <t>Spice - Oregano</t>
  </si>
  <si>
    <t>Paper Goods:</t>
  </si>
  <si>
    <t>Paper Plates (Breakfast &amp; Lunch)</t>
  </si>
  <si>
    <t>Package - 100</t>
  </si>
  <si>
    <t>Paper bowls (Breakfast)</t>
  </si>
  <si>
    <t>Paper Napkins</t>
  </si>
  <si>
    <t>Paper Towels</t>
  </si>
  <si>
    <t>Package - 4 rolls</t>
  </si>
  <si>
    <t>Maple Syrup</t>
  </si>
  <si>
    <t>Rum, Meyers Dark (Crew Supplied)</t>
  </si>
  <si>
    <t>Bottle - 750 ml.</t>
  </si>
  <si>
    <t>Beer, Coors Light (?)</t>
  </si>
  <si>
    <t>Sugar - Brown</t>
  </si>
  <si>
    <t>Bottle 46 oz.</t>
  </si>
  <si>
    <t>Box - 18 Oz.</t>
  </si>
  <si>
    <t>Bread Sticks - fresh to bake</t>
  </si>
  <si>
    <t>Can of 8</t>
  </si>
  <si>
    <t>Spaghetti Sauce</t>
  </si>
  <si>
    <t>Can 42 oz.</t>
  </si>
  <si>
    <t>Can 5 oz.</t>
  </si>
  <si>
    <t>Cans - 26oz.</t>
  </si>
  <si>
    <t>Carrots</t>
  </si>
  <si>
    <t>Radish</t>
  </si>
  <si>
    <t>Cucumber</t>
  </si>
  <si>
    <t>Box, sliced, 8 oz</t>
  </si>
  <si>
    <t xml:space="preserve">Each </t>
  </si>
  <si>
    <t>Oreo Cookies</t>
  </si>
  <si>
    <t>Bag, 15 oz</t>
  </si>
  <si>
    <t>Bottle, 12 oz plastic</t>
  </si>
  <si>
    <t>Jar - 18 oz.</t>
  </si>
  <si>
    <t>Bottle, 1 oz</t>
  </si>
  <si>
    <t>Peanut Butter</t>
  </si>
  <si>
    <t>Wine, White, Chablis</t>
  </si>
  <si>
    <t>Wine, Red, Cabernet</t>
  </si>
  <si>
    <t>Package - 25</t>
  </si>
  <si>
    <t>Plastic Cups, 10 oz.</t>
  </si>
  <si>
    <t>Box, 26 oz</t>
  </si>
  <si>
    <t>Can 4 oz.</t>
  </si>
  <si>
    <t>Worcestershire Sauce</t>
  </si>
  <si>
    <t>Bottle, 2 oz.</t>
  </si>
  <si>
    <t>Box, 1 lb.</t>
  </si>
  <si>
    <t>Jar, 16 oz.</t>
  </si>
  <si>
    <t>Creamer, low fat</t>
  </si>
  <si>
    <t>Garbage bags</t>
  </si>
  <si>
    <t>Aluminum foil</t>
  </si>
  <si>
    <t>Plastic wrap</t>
  </si>
  <si>
    <t>Dishwashing soap</t>
  </si>
  <si>
    <t>SOS pads (or equal)</t>
  </si>
  <si>
    <t>Box of ??</t>
  </si>
  <si>
    <t>Bottle 12 oz.</t>
  </si>
  <si>
    <t>Aluminum foil roast pan</t>
  </si>
  <si>
    <t>Jug - 1/2 gal</t>
  </si>
  <si>
    <t>Sour Cream - Light (Breakstone)</t>
  </si>
  <si>
    <t>Cans - 12 pack</t>
  </si>
  <si>
    <t>Uncle Bens Wild &amp; Long Grain</t>
  </si>
  <si>
    <t>Horseradish</t>
  </si>
  <si>
    <t>Bottle, 6 oz.</t>
  </si>
  <si>
    <t>Mint Jelly/Mint Sauce</t>
  </si>
  <si>
    <t>Jar - approx.12 oz.</t>
  </si>
  <si>
    <t>Soup -Vegetable, Fam size</t>
  </si>
  <si>
    <t>2 6-pack</t>
  </si>
  <si>
    <t>Crabmeat</t>
  </si>
  <si>
    <t>2 @ 1 lb = $13 ea.</t>
  </si>
  <si>
    <t>Spice - Chili powder</t>
  </si>
  <si>
    <t>Spice - Red Pepper</t>
  </si>
  <si>
    <t>Spice - Rosemary</t>
  </si>
  <si>
    <t>Spice - Thyme</t>
  </si>
  <si>
    <t>Spice - Cumin</t>
  </si>
  <si>
    <t>Spice - Curry</t>
  </si>
  <si>
    <t>Mellon</t>
  </si>
  <si>
    <t>Cereal &amp; Crackers:</t>
  </si>
  <si>
    <t>Mashed Potatoes - box</t>
  </si>
  <si>
    <t>Root Beer - diet</t>
  </si>
  <si>
    <t>Box of 4 or 6</t>
  </si>
  <si>
    <t>Ziploc bags - gal</t>
  </si>
  <si>
    <t>Ziploc bags - quart</t>
  </si>
  <si>
    <t>Box  of ?</t>
  </si>
  <si>
    <t>Little Smokies - Hillshire Farms</t>
  </si>
  <si>
    <t>Lbs</t>
  </si>
  <si>
    <t>Count</t>
  </si>
  <si>
    <t>Fresh Fish</t>
  </si>
  <si>
    <t>Entemann Raspberry Danish</t>
  </si>
  <si>
    <t>Rye Bread</t>
  </si>
  <si>
    <t>Dinner rolls - to bake</t>
  </si>
  <si>
    <t>Box  28 Oz.</t>
  </si>
  <si>
    <t>Cottage Cheese</t>
  </si>
  <si>
    <t>Lobsters 1.25 - 1.5 lb</t>
  </si>
  <si>
    <t xml:space="preserve">Swordfish Steaks, </t>
  </si>
  <si>
    <t>Lasagna</t>
  </si>
  <si>
    <t>Avacados</t>
  </si>
  <si>
    <t xml:space="preserve">Bags </t>
  </si>
  <si>
    <t>Mayonaise - Best/Helmans</t>
  </si>
  <si>
    <t>Bottle, 18 oz.</t>
  </si>
  <si>
    <t>Diet Coke</t>
  </si>
  <si>
    <t>Spice - Granulated Garlic</t>
  </si>
  <si>
    <t xml:space="preserve"> boxes</t>
  </si>
  <si>
    <t xml:space="preserve">White Rice </t>
  </si>
  <si>
    <t>Frozen Peas &amp; Carrots</t>
  </si>
  <si>
    <t>Frozen Mixed Veg.</t>
  </si>
  <si>
    <t>Corn on cob</t>
  </si>
  <si>
    <t>Apple Sauce</t>
  </si>
  <si>
    <t>Ears</t>
  </si>
  <si>
    <t>Polish Sausage - Hillshire Farms</t>
  </si>
  <si>
    <t>Tuna - solid white Albacore</t>
  </si>
  <si>
    <t>Meatball - frozen</t>
  </si>
  <si>
    <t>Frozen Green Beans</t>
  </si>
  <si>
    <t>Potato Chips</t>
  </si>
  <si>
    <t>Bag 12 - 13 oz.</t>
  </si>
  <si>
    <t>Diet Pepsi</t>
  </si>
  <si>
    <t>Cans - some</t>
  </si>
  <si>
    <t>Bottled Water</t>
  </si>
  <si>
    <t>Sandwich Bags</t>
  </si>
  <si>
    <t>Soy Sauce</t>
  </si>
  <si>
    <t>Pears</t>
  </si>
  <si>
    <t>Lemons</t>
  </si>
  <si>
    <t>Oatmeal - Individual Packets</t>
  </si>
  <si>
    <t>I Can't Believe It's Not Butter</t>
  </si>
  <si>
    <t>Gouda</t>
  </si>
  <si>
    <t>Feta</t>
  </si>
  <si>
    <t>Carton 16 oz</t>
  </si>
  <si>
    <t>Whipped Cream</t>
  </si>
  <si>
    <t>Bomb</t>
  </si>
  <si>
    <t>Biscuits</t>
  </si>
  <si>
    <t>Beef Roast</t>
  </si>
  <si>
    <t>Red Pepper</t>
  </si>
  <si>
    <t>Frozen chopped Spinach</t>
  </si>
  <si>
    <t>1 lb bag</t>
  </si>
  <si>
    <t>Zucchini</t>
  </si>
  <si>
    <t>Almond Slices</t>
  </si>
  <si>
    <t>Bag</t>
  </si>
  <si>
    <t>Anchovy Paste</t>
  </si>
  <si>
    <t>tube</t>
  </si>
  <si>
    <t>Hot Chocolate Swiss Miss</t>
  </si>
  <si>
    <t>Cans - 12 pk</t>
  </si>
  <si>
    <t>Diet Ginger Ale</t>
  </si>
  <si>
    <t>Ship's Stores - Assumed or added to list:    Check before shopping!</t>
  </si>
  <si>
    <t>Cranberry</t>
  </si>
  <si>
    <t>Sapghetti Os</t>
  </si>
  <si>
    <t>Can</t>
  </si>
  <si>
    <t>Chicken Broth</t>
  </si>
  <si>
    <t>Soup - small cans</t>
  </si>
  <si>
    <t>Soup - dry packages</t>
  </si>
  <si>
    <t>Salsa</t>
  </si>
  <si>
    <t>Jars</t>
  </si>
  <si>
    <t>BBQ Sauce</t>
  </si>
  <si>
    <t>Hand Soap</t>
  </si>
  <si>
    <t xml:space="preserve">Spice - Basil </t>
  </si>
  <si>
    <t>Spice - Celery Seed</t>
  </si>
  <si>
    <t>Tide for Laundry</t>
  </si>
  <si>
    <t>Jug</t>
  </si>
  <si>
    <t>Coffee - Instant</t>
  </si>
  <si>
    <t>Quart</t>
  </si>
  <si>
    <t>Cream Cheese - Whipped</t>
  </si>
  <si>
    <t>16 oz</t>
  </si>
  <si>
    <t>Yogurt</t>
  </si>
  <si>
    <t>Hamburger</t>
  </si>
  <si>
    <t>Hamburger Buns</t>
  </si>
  <si>
    <t>Pack of 6 large</t>
  </si>
  <si>
    <t>Jar - small</t>
  </si>
  <si>
    <t>Frozen 1/2 gal.</t>
  </si>
  <si>
    <t>Shrimp - Frozen Cooked</t>
  </si>
  <si>
    <t>Pork roast - freeze</t>
  </si>
  <si>
    <t>Pork Chops  - Freeze</t>
  </si>
  <si>
    <t>Ginger Beer</t>
  </si>
  <si>
    <t>Frozen Veg/Rice Medley</t>
  </si>
  <si>
    <t>1 or 2 lb bag</t>
  </si>
  <si>
    <t>Bananas</t>
  </si>
  <si>
    <t>Cans - 13 oz</t>
  </si>
  <si>
    <t>Box of 10</t>
  </si>
  <si>
    <t>10 pack</t>
  </si>
  <si>
    <t>Box or bag 10 oz</t>
  </si>
  <si>
    <t xml:space="preserve">Large </t>
  </si>
  <si>
    <t>Bag -  lb.</t>
  </si>
  <si>
    <t>Chicken breasts</t>
  </si>
  <si>
    <t>Pancake Syrup</t>
  </si>
  <si>
    <t>Small</t>
  </si>
  <si>
    <t>30 pack</t>
  </si>
  <si>
    <t>Sugar - confectioners</t>
  </si>
  <si>
    <t>Soup - Tomato, Fam size</t>
  </si>
  <si>
    <t>28 oz. jar</t>
  </si>
  <si>
    <t>Cabbage - green</t>
  </si>
  <si>
    <t>Cabbage - red</t>
  </si>
  <si>
    <t>Heads, smaller</t>
  </si>
  <si>
    <t>Deli</t>
  </si>
  <si>
    <t>Bag minis - 1 lb.</t>
  </si>
  <si>
    <t>Frozen Green Peas</t>
  </si>
  <si>
    <t>Spice - Ground Ginger</t>
  </si>
  <si>
    <t>Popcorn - microwave</t>
  </si>
  <si>
    <t>Individual pks.</t>
  </si>
  <si>
    <t>Toothpicks</t>
  </si>
  <si>
    <t>Mustard - Yellow</t>
  </si>
  <si>
    <t>Costco</t>
  </si>
  <si>
    <t>-------------------  Provisioning  at  --------------------------</t>
  </si>
  <si>
    <t>Olives - can of sliced</t>
  </si>
  <si>
    <t>2.25 oz</t>
  </si>
  <si>
    <t>Frozen Corn</t>
  </si>
  <si>
    <t>Mustard - Dijon</t>
  </si>
  <si>
    <t>Anchovies</t>
  </si>
  <si>
    <t>Smart Balance</t>
  </si>
  <si>
    <t>Jam - Grape</t>
  </si>
  <si>
    <t>Goldfish - Cheddar</t>
  </si>
  <si>
    <t>Big box</t>
  </si>
  <si>
    <t>Cheese - Presious Mozzarella</t>
  </si>
  <si>
    <t>Bag of 60 sticks</t>
  </si>
  <si>
    <t>Strawberries</t>
  </si>
  <si>
    <t xml:space="preserve">Blueberries </t>
  </si>
  <si>
    <t>Paul's Chili</t>
  </si>
  <si>
    <t>Seafood Coctail Sauce</t>
  </si>
  <si>
    <t>4 pack, 6 pack</t>
  </si>
  <si>
    <t>Can - dried 2 oz.</t>
  </si>
  <si>
    <t>Jam - Raspberry</t>
  </si>
  <si>
    <t>40 packets</t>
  </si>
  <si>
    <t>1/2 lb</t>
  </si>
  <si>
    <t>bags</t>
  </si>
  <si>
    <t>Tea - Lipton &amp; Tetley</t>
  </si>
  <si>
    <t>Folgers bags</t>
  </si>
  <si>
    <t>Capers</t>
  </si>
  <si>
    <t>Dried Fruit - Cranberries</t>
  </si>
  <si>
    <t>Rasins</t>
  </si>
  <si>
    <t>Box - medium</t>
  </si>
  <si>
    <t>4 Chick;  1 Mush</t>
  </si>
  <si>
    <t>cup-o-soup (7), onion packets (2)</t>
  </si>
  <si>
    <t>Viengar - White</t>
  </si>
  <si>
    <t>Bottle, 1 ltr.</t>
  </si>
  <si>
    <t>Vinegar - Apple Cider</t>
  </si>
  <si>
    <t>Peanuts &amp; Mixed Nuts</t>
  </si>
  <si>
    <t>(Note: buy bags of frozen vegetables)</t>
  </si>
  <si>
    <t>Frozen Broccoli</t>
  </si>
  <si>
    <t>Cole Slaw</t>
  </si>
  <si>
    <t xml:space="preserve">If needed </t>
  </si>
  <si>
    <t>Spaghetti</t>
  </si>
  <si>
    <t>Angel Hair/ Vermiselli</t>
  </si>
  <si>
    <t>Elbow Mcaroni</t>
  </si>
  <si>
    <t>Box - lb.</t>
  </si>
  <si>
    <t>Mushroom Alfredo Sauce (white)</t>
  </si>
  <si>
    <t>Frozen</t>
  </si>
  <si>
    <t>Scallops - (or use shrimp.)</t>
  </si>
  <si>
    <t>Pickles, Dill spears  or ???</t>
  </si>
  <si>
    <t>Box  52 oz (120+ cookies)  $7.39</t>
  </si>
  <si>
    <t>Tilapia - Frozen</t>
  </si>
  <si>
    <t>Cole Slaw Mix</t>
  </si>
  <si>
    <t xml:space="preserve">Bag or box, 1 lb. </t>
  </si>
  <si>
    <t>Frozen Hash Browns</t>
  </si>
  <si>
    <t>Mixed Vegatables</t>
  </si>
  <si>
    <t>cans</t>
  </si>
  <si>
    <t>Bisquick (kind that needs eggs &amp; milk added)</t>
  </si>
  <si>
    <t>Canadian Bacon</t>
  </si>
  <si>
    <t>Pkg - up to 1lb.</t>
  </si>
  <si>
    <t xml:space="preserve">1 lb pkg </t>
  </si>
  <si>
    <t>Scarsdale</t>
  </si>
  <si>
    <t>Coke</t>
  </si>
  <si>
    <t>Cans - 8 oz</t>
  </si>
  <si>
    <t>Progresso Pot Roast</t>
  </si>
  <si>
    <t>can 18.5 oz</t>
  </si>
  <si>
    <t>La Seur Peas</t>
  </si>
  <si>
    <t>can 15 oz</t>
  </si>
  <si>
    <t>Prepared - large enough for 4</t>
  </si>
  <si>
    <t>Get or check</t>
  </si>
  <si>
    <t>= items to check</t>
  </si>
  <si>
    <t>Line Items Aboard =</t>
  </si>
  <si>
    <t xml:space="preserve">Line Items from Scarsdale = </t>
  </si>
  <si>
    <t>= Line Items to get</t>
  </si>
  <si>
    <t>Soup - Chicken Noodle/ Rice, Fam size</t>
  </si>
  <si>
    <t>Can of 8  (or possibly dry packages)</t>
  </si>
  <si>
    <t>Box - large (Idahoan Homestyle?)</t>
  </si>
  <si>
    <t>25 oz jar   $4.99 or "small"</t>
  </si>
  <si>
    <t>Kleenex</t>
  </si>
  <si>
    <t>Costco 2 lb bag or market fish</t>
  </si>
  <si>
    <t>Pork &amp; Beans 41 oz &amp; can of Chili 15 oz</t>
  </si>
  <si>
    <t>Milk - (2% Fat)</t>
  </si>
  <si>
    <t>2 lbs</t>
  </si>
  <si>
    <t>Brand</t>
  </si>
  <si>
    <t>Weight</t>
  </si>
  <si>
    <t>Pieces</t>
  </si>
  <si>
    <t>UPC</t>
  </si>
  <si>
    <t>Dofino</t>
  </si>
  <si>
    <t>Creamy Havarti Deli slices</t>
  </si>
  <si>
    <t>32 oz</t>
  </si>
  <si>
    <t>Item Details</t>
  </si>
  <si>
    <t>Source</t>
  </si>
  <si>
    <t>Store #</t>
  </si>
  <si>
    <t>Kirkland</t>
  </si>
  <si>
    <t>Extra Lean Ham</t>
  </si>
  <si>
    <t>Notes</t>
  </si>
  <si>
    <t>2 @ 1.5 lb</t>
  </si>
  <si>
    <t>32 slices</t>
  </si>
  <si>
    <t>2-Pack</t>
  </si>
  <si>
    <t>2 stacks</t>
  </si>
  <si>
    <t>Oven Roasted Turkey</t>
  </si>
  <si>
    <t>52 oz</t>
  </si>
  <si>
    <t>24 slices/pk</t>
  </si>
  <si>
    <t>14 slices/pk</t>
  </si>
  <si>
    <t>3-Pack</t>
  </si>
  <si>
    <t>HK Anderson Peanut Butter Pretzels</t>
  </si>
  <si>
    <t>3 lb 4 oz</t>
  </si>
  <si>
    <t>416 pcs</t>
  </si>
  <si>
    <t>096619184767</t>
  </si>
  <si>
    <t>096619844333</t>
  </si>
  <si>
    <t>096619656622</t>
  </si>
  <si>
    <t>Peanuts</t>
  </si>
  <si>
    <t>2.5 lbs</t>
  </si>
  <si>
    <t>096619222490</t>
  </si>
  <si>
    <t>Erxtra Fancy Mixed Nuts</t>
  </si>
  <si>
    <t>096619321063</t>
  </si>
  <si>
    <t>Buy Qty</t>
  </si>
  <si>
    <t>Type</t>
  </si>
  <si>
    <t>Bread</t>
  </si>
  <si>
    <t>Ham</t>
  </si>
  <si>
    <t>Turkey</t>
  </si>
  <si>
    <t>Cheese</t>
  </si>
  <si>
    <t>Onion</t>
  </si>
  <si>
    <t>Sandwich Calculations</t>
  </si>
  <si>
    <t>Slices</t>
  </si>
  <si>
    <t>Day</t>
  </si>
  <si>
    <t>S</t>
  </si>
  <si>
    <t>W</t>
  </si>
  <si>
    <t>T</t>
  </si>
  <si>
    <t>R</t>
  </si>
  <si>
    <t>Totals:</t>
  </si>
  <si>
    <t>Bread types</t>
  </si>
  <si>
    <t>Note: Sandwiches get 3 slices of meat, Wraps get 2 each.</t>
  </si>
  <si>
    <t>Sandwich Orders</t>
  </si>
  <si>
    <t>Person</t>
  </si>
  <si>
    <t>W / R</t>
  </si>
  <si>
    <t>1 Loaf + 1 on 8/7 at NEH</t>
  </si>
  <si>
    <t>1 or 2 pkgs</t>
  </si>
  <si>
    <t>1 Loaf of 16 or more slices</t>
  </si>
  <si>
    <t>Meat</t>
  </si>
  <si>
    <t>Lettuce</t>
  </si>
  <si>
    <t>Tomato</t>
  </si>
  <si>
    <t>Spread</t>
  </si>
  <si>
    <t>M/D/B</t>
  </si>
  <si>
    <t>Steve</t>
  </si>
  <si>
    <t>Paul</t>
  </si>
  <si>
    <t>Brian</t>
  </si>
  <si>
    <t>Michael</t>
  </si>
  <si>
    <t>Jess</t>
  </si>
  <si>
    <t>Rick</t>
  </si>
  <si>
    <t>Lettuce - 6 pack</t>
  </si>
  <si>
    <t>Cauliflower</t>
  </si>
  <si>
    <t>Evergood</t>
  </si>
  <si>
    <t>070834002266</t>
  </si>
  <si>
    <t>3 lbs</t>
  </si>
  <si>
    <t>Hot Link Sausage</t>
  </si>
  <si>
    <t>Evergood Hot Link Sausage</t>
  </si>
  <si>
    <t>Pk of 12, 3 lbs  (or similar sausage)</t>
  </si>
  <si>
    <t>Steak - Get &amp; Freeze?</t>
  </si>
  <si>
    <t>??</t>
  </si>
  <si>
    <t>Italian Meatballs</t>
  </si>
  <si>
    <t>6 lbs</t>
  </si>
  <si>
    <t>096619887446</t>
  </si>
  <si>
    <t>Steaks - 4 = 5 = 9 individual or split</t>
  </si>
  <si>
    <t>TBD</t>
  </si>
  <si>
    <t>Pork Chops - pkg of 12</t>
  </si>
  <si>
    <t>Costco 2 lb bag 31/40 count cooked</t>
  </si>
  <si>
    <t>Tortilla -for Wraps</t>
  </si>
  <si>
    <t>1 box (or complete pancake mix.)</t>
  </si>
  <si>
    <t>Cereal - Shredded Wheat - Spoon size</t>
  </si>
  <si>
    <t>Cereal - Variety packs</t>
  </si>
  <si>
    <t>Carrs Water biscuits</t>
  </si>
  <si>
    <t>Box -  1  lb.</t>
  </si>
  <si>
    <t>Ketchup</t>
  </si>
  <si>
    <t>Oreos?</t>
  </si>
  <si>
    <t>Olives - 2 jar pack</t>
  </si>
  <si>
    <t>Barrell or Kirkland P. B. stuffed</t>
  </si>
  <si>
    <t>2 pack</t>
  </si>
  <si>
    <t>Coffee?</t>
  </si>
  <si>
    <t>Pickles?</t>
  </si>
  <si>
    <t>Diet Tonic Water</t>
  </si>
  <si>
    <t>Cans o r??</t>
  </si>
  <si>
    <t>2 liter bottles or lots of cans</t>
  </si>
  <si>
    <t>Napkins?</t>
  </si>
  <si>
    <t>Paper towels?</t>
  </si>
  <si>
    <t>Small Boxes for heads</t>
  </si>
  <si>
    <t>Package 18 (some would be good)</t>
  </si>
  <si>
    <t>For roll-up hors de oeuvres</t>
  </si>
  <si>
    <t xml:space="preserve">Line Items Costco = </t>
  </si>
  <si>
    <t>Spice - Cinnamon</t>
  </si>
  <si>
    <t>Several sticks</t>
  </si>
  <si>
    <t>Can Large need at least 16 oz</t>
  </si>
  <si>
    <t>Cherios</t>
  </si>
  <si>
    <t>2 Pack</t>
  </si>
  <si>
    <t>42 oz</t>
  </si>
  <si>
    <t>2 lbs 8.7 oz</t>
  </si>
  <si>
    <t>Dijon?</t>
  </si>
  <si>
    <t>Shrimp - Cooked Tail on 31/40 count</t>
  </si>
  <si>
    <t>Pancake Mix</t>
  </si>
  <si>
    <t>Orange Juice (spare)</t>
  </si>
  <si>
    <t xml:space="preserve">Box </t>
  </si>
  <si>
    <t>2 @1 lb bag, or 1 @ 2lb.</t>
  </si>
  <si>
    <t>9" (or rectangular)  need 16+</t>
  </si>
  <si>
    <t>Loaf - min. 10 slices</t>
  </si>
  <si>
    <t>Soup - 4 Bean</t>
  </si>
  <si>
    <t>2.5 lb  Kirkland Mixed &amp; Peanuts</t>
  </si>
  <si>
    <t>Vinegar - Red Wine</t>
  </si>
  <si>
    <t>Coffee - Kirkland?</t>
  </si>
  <si>
    <t>Package - 20+</t>
  </si>
  <si>
    <t>Package - rolls</t>
  </si>
  <si>
    <t>Hot Dogs -</t>
  </si>
  <si>
    <t>Kirlkand 1.4 lb large pkg</t>
  </si>
  <si>
    <t>Hot Dog buns</t>
  </si>
  <si>
    <t>Large Kirkland or rolls</t>
  </si>
  <si>
    <t>Baked Beans</t>
  </si>
  <si>
    <t>Relish for hot dogs</t>
  </si>
  <si>
    <t>Large jar</t>
  </si>
  <si>
    <t>Bunch - 3-4</t>
  </si>
  <si>
    <t xml:space="preserve"> 16 oz.</t>
  </si>
  <si>
    <t>Deli Swiss - sliced</t>
  </si>
  <si>
    <t>Ham Deli slices</t>
  </si>
  <si>
    <t>Aboard</t>
  </si>
  <si>
    <t>Jug -  1/2 Gal.</t>
  </si>
  <si>
    <t>Jess' Lasagna</t>
  </si>
  <si>
    <t>French Bread</t>
  </si>
  <si>
    <t>Cans - 13-15 oz</t>
  </si>
  <si>
    <t>Pam Spray for McHank</t>
  </si>
  <si>
    <t>Small can</t>
  </si>
  <si>
    <t xml:space="preserve">Spice - Garlic </t>
  </si>
  <si>
    <t xml:space="preserve">Bag </t>
  </si>
  <si>
    <t>Jug -  64 oz, 1/2 gal</t>
  </si>
  <si>
    <t>Cheese - Havarti 2 lbs - Costco</t>
  </si>
  <si>
    <t xml:space="preserve">Count  </t>
  </si>
  <si>
    <t>Michael's world class Chili</t>
  </si>
  <si>
    <t>Each - personal size</t>
  </si>
  <si>
    <t>Cereal - Cheerios</t>
  </si>
  <si>
    <t>6 pack</t>
  </si>
  <si>
    <t>Rum - Goslings Black Seal</t>
  </si>
  <si>
    <t>Cheese - Gouda</t>
  </si>
  <si>
    <t>Iced Tea - Snapple - Diet</t>
  </si>
  <si>
    <t>Bag of 6 hearts</t>
  </si>
  <si>
    <r>
      <t>2 lb bag (or 2 1 lb. bags)</t>
    </r>
    <r>
      <rPr>
        <sz val="10"/>
        <color rgb="FFFF0000"/>
        <rFont val="Arial"/>
        <family val="2"/>
      </rPr>
      <t xml:space="preserve"> 1 lb only</t>
    </r>
  </si>
  <si>
    <t>Hand Sanitizer - Purell or =</t>
  </si>
  <si>
    <t>Sunscreen</t>
  </si>
  <si>
    <t>Chip Clips</t>
  </si>
  <si>
    <t>Steve bringing</t>
  </si>
  <si>
    <t>+++</t>
  </si>
  <si>
    <t>coffee filters</t>
  </si>
  <si>
    <t>Trash bags</t>
  </si>
  <si>
    <t>Dish Scrubber</t>
  </si>
  <si>
    <t>Salt &amp; Pepper packets</t>
  </si>
  <si>
    <t>Wash cloths / Hand towels</t>
  </si>
  <si>
    <t>Case of 40</t>
  </si>
  <si>
    <t>Small size cans if available</t>
  </si>
  <si>
    <t>Smooth - 2 pk @ 28 ox.</t>
  </si>
  <si>
    <t>Bottle, 17 oz. or 32?</t>
  </si>
  <si>
    <t>Jar - 18 oz.  Safeway Signature</t>
  </si>
  <si>
    <t>Costco 2pk @ 20 oz</t>
  </si>
  <si>
    <t>2-pk @ 20 - 23 oz.</t>
  </si>
  <si>
    <t>If available.</t>
  </si>
  <si>
    <t>see below</t>
  </si>
  <si>
    <t xml:space="preserve"> or bigger pieces to slice</t>
  </si>
  <si>
    <t>Eggplant</t>
  </si>
  <si>
    <t>Soup - Clam chowder</t>
  </si>
  <si>
    <t>Soup - Mushroom</t>
  </si>
  <si>
    <t>Kirkland 8 - pk</t>
  </si>
  <si>
    <t>Bertoli Alfrado Sauce</t>
  </si>
  <si>
    <t>Chicken Thighs</t>
  </si>
  <si>
    <t>Lbs.</t>
  </si>
  <si>
    <t>9 pack?</t>
  </si>
  <si>
    <t xml:space="preserve">Box of 10  </t>
  </si>
  <si>
    <t>Cheese - Brie</t>
  </si>
  <si>
    <t>Nice round</t>
  </si>
  <si>
    <t>Apples</t>
  </si>
  <si>
    <t>Small bag</t>
  </si>
  <si>
    <t xml:space="preserve">Noodles - wide </t>
  </si>
  <si>
    <t xml:space="preserve"> for Tomato Soup &amp; Chick Casserole</t>
  </si>
  <si>
    <t>Noodles - Fettuccine</t>
  </si>
  <si>
    <t>For Chick. Fettuccine</t>
  </si>
  <si>
    <t>Count Compari box stems</t>
  </si>
  <si>
    <t>Jar - 26 oz.  Raos</t>
  </si>
  <si>
    <t>Costco ?</t>
  </si>
  <si>
    <t xml:space="preserve">Heads, small </t>
  </si>
  <si>
    <t>Each, Medium Russett</t>
  </si>
  <si>
    <t>Oat Milk</t>
  </si>
  <si>
    <t>1 pkg - approx. 12 oz.</t>
  </si>
  <si>
    <t>Approx. 26 - 32 oz</t>
  </si>
  <si>
    <t>Can of 5 - 8</t>
  </si>
  <si>
    <t xml:space="preserve">1 Lb. tub </t>
  </si>
  <si>
    <t>Small     Costco 2 pk</t>
  </si>
  <si>
    <t>Bottle, 30 oz.</t>
  </si>
  <si>
    <t xml:space="preserve">Box - </t>
  </si>
  <si>
    <t>Sharp Cheddar &amp; Pepper Jack Cheese</t>
  </si>
  <si>
    <t>1/2 lb block - 8 oz.</t>
  </si>
  <si>
    <t>Chobani Greek 20-pk Variety @ 5.3 oz</t>
  </si>
  <si>
    <t xml:space="preserve"> 5-6 total</t>
  </si>
  <si>
    <t>or above biscuits</t>
  </si>
  <si>
    <t>Box - 13 oz.</t>
  </si>
  <si>
    <t>Box - 9 oz</t>
  </si>
  <si>
    <t>La Choy Chicken Chow Mein</t>
  </si>
  <si>
    <t>La Choy Chow Mein Noodles</t>
  </si>
  <si>
    <t xml:space="preserve"> Kidney, Black, Garbanzo, Pinto</t>
  </si>
  <si>
    <t>aboard?</t>
  </si>
  <si>
    <t>or  1 jar from grocery</t>
  </si>
  <si>
    <t>1 ea.</t>
  </si>
  <si>
    <t>Box or bag - small</t>
  </si>
  <si>
    <t>Dill Relish - pickle, for tuna salad</t>
  </si>
  <si>
    <t>(Dill, not Sweet)</t>
  </si>
  <si>
    <t>Check ship's supply for</t>
  </si>
  <si>
    <t xml:space="preserve">    yellow items</t>
  </si>
  <si>
    <t>1 can   Reg or Decaf?</t>
  </si>
  <si>
    <t>Iced Tea - Diet</t>
  </si>
  <si>
    <t>Bottles</t>
  </si>
  <si>
    <t>3   ??</t>
  </si>
  <si>
    <t>2   ??</t>
  </si>
  <si>
    <t>Other Liquor aboard</t>
  </si>
  <si>
    <t>????</t>
  </si>
  <si>
    <t>Toilet Paper</t>
  </si>
  <si>
    <t>Jug - 1/2 gallon</t>
  </si>
  <si>
    <t>24 bottles</t>
  </si>
  <si>
    <t>Approz 13 ox cans</t>
  </si>
  <si>
    <t>Chopped tomatoes</t>
  </si>
  <si>
    <t>Javelin - July Cruise 2023 Shopping</t>
  </si>
  <si>
    <t>For Wednesday, July 26 through Tuesday, August 1, 2023</t>
  </si>
  <si>
    <t>1 Box</t>
  </si>
  <si>
    <t>Carton of 12</t>
  </si>
  <si>
    <t>or 8 individual ones</t>
  </si>
  <si>
    <t>3/4 lb</t>
  </si>
  <si>
    <t>PK of 5 - 6  Boneless/skinless</t>
  </si>
  <si>
    <t>Package of  6</t>
  </si>
  <si>
    <t>need 24 slices total (no crusts)</t>
  </si>
  <si>
    <t>Optional - Aboard?</t>
  </si>
  <si>
    <t>Aboard?</t>
  </si>
  <si>
    <t>4 cans</t>
  </si>
  <si>
    <t>Costco?</t>
  </si>
  <si>
    <t>Paul?</t>
  </si>
  <si>
    <t>Onions, red</t>
  </si>
  <si>
    <t>Medium</t>
  </si>
  <si>
    <t>Ginger  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</si>
</sst>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" fontId="1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1" fontId="1" fillId="0" borderId="0" xfId="0" quotePrefix="1" applyNumberFormat="1" applyFont="1" applyAlignment="1">
      <alignment horizontal="left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2" xfId="0" applyFont="1" applyBorder="1"/>
    <xf numFmtId="0" fontId="0" fillId="0" borderId="3" xfId="0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7" fillId="0" borderId="1" xfId="0" applyFont="1" applyBorder="1"/>
    <xf numFmtId="0" fontId="0" fillId="0" borderId="4" xfId="0" applyBorder="1"/>
    <xf numFmtId="0" fontId="7" fillId="2" borderId="0" xfId="0" applyFont="1" applyFill="1" applyAlignment="1">
      <alignment horizontal="left"/>
    </xf>
    <xf numFmtId="0" fontId="5" fillId="0" borderId="3" xfId="0" applyFont="1" applyBorder="1" applyAlignment="1">
      <alignment horizontal="left"/>
    </xf>
    <xf numFmtId="1" fontId="0" fillId="0" borderId="0" xfId="0" applyNumberFormat="1" applyAlignment="1">
      <alignment horizontal="left"/>
    </xf>
    <xf numFmtId="1" fontId="7" fillId="0" borderId="2" xfId="0" applyNumberFormat="1" applyFont="1" applyBorder="1"/>
    <xf numFmtId="164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1" fontId="0" fillId="0" borderId="0" xfId="0" applyNumberFormat="1" applyAlignment="1">
      <alignment horizontal="center"/>
    </xf>
    <xf numFmtId="0" fontId="7" fillId="0" borderId="0" xfId="0" quotePrefix="1" applyFont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3" xfId="0" quotePrefix="1" applyFont="1" applyBorder="1" applyAlignment="1">
      <alignment horizontal="right"/>
    </xf>
    <xf numFmtId="16" fontId="10" fillId="0" borderId="3" xfId="0" applyNumberFormat="1" applyFont="1" applyBorder="1"/>
    <xf numFmtId="0" fontId="10" fillId="0" borderId="3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6" fillId="0" borderId="5" xfId="0" applyFont="1" applyBorder="1"/>
    <xf numFmtId="1" fontId="1" fillId="3" borderId="3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1" fontId="5" fillId="0" borderId="3" xfId="0" applyNumberFormat="1" applyFont="1" applyBorder="1" applyAlignment="1">
      <alignment horizontal="left"/>
    </xf>
    <xf numFmtId="16" fontId="6" fillId="0" borderId="3" xfId="0" quotePrefix="1" applyNumberFormat="1" applyFont="1" applyBorder="1" applyAlignment="1">
      <alignment horizontal="right"/>
    </xf>
    <xf numFmtId="0" fontId="7" fillId="0" borderId="3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left"/>
    </xf>
    <xf numFmtId="0" fontId="0" fillId="0" borderId="6" xfId="0" applyBorder="1"/>
    <xf numFmtId="1" fontId="6" fillId="0" borderId="2" xfId="0" applyNumberFormat="1" applyFont="1" applyBorder="1"/>
    <xf numFmtId="0" fontId="7" fillId="5" borderId="2" xfId="0" applyFont="1" applyFill="1" applyBorder="1"/>
    <xf numFmtId="1" fontId="0" fillId="0" borderId="3" xfId="0" applyNumberForma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5" fillId="0" borderId="3" xfId="0" applyNumberFormat="1" applyFont="1" applyBorder="1" applyAlignment="1">
      <alignment horizontal="right"/>
    </xf>
    <xf numFmtId="1" fontId="12" fillId="0" borderId="0" xfId="0" applyNumberFormat="1" applyFont="1" applyAlignment="1">
      <alignment horizontal="left"/>
    </xf>
    <xf numFmtId="1" fontId="0" fillId="6" borderId="3" xfId="0" applyNumberFormat="1" applyFill="1" applyBorder="1" applyAlignment="1">
      <alignment horizontal="right"/>
    </xf>
    <xf numFmtId="0" fontId="6" fillId="0" borderId="3" xfId="0" quotePrefix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1" fillId="0" borderId="0" xfId="0" quotePrefix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4" xfId="0" applyFont="1" applyBorder="1"/>
    <xf numFmtId="1" fontId="1" fillId="0" borderId="3" xfId="0" applyNumberFormat="1" applyFont="1" applyBorder="1" applyAlignment="1">
      <alignment horizontal="left"/>
    </xf>
    <xf numFmtId="0" fontId="7" fillId="7" borderId="2" xfId="0" applyFont="1" applyFill="1" applyBorder="1"/>
    <xf numFmtId="0" fontId="0" fillId="6" borderId="3" xfId="0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1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5"/>
  <sheetViews>
    <sheetView tabSelected="1" zoomScale="85" zoomScaleNormal="85" workbookViewId="0"/>
  </sheetViews>
  <sheetFormatPr defaultRowHeight="12.75" x14ac:dyDescent="0.2"/>
  <cols>
    <col min="1" max="1" width="2.7109375" customWidth="1"/>
    <col min="2" max="2" width="18.42578125" style="12" customWidth="1"/>
    <col min="3" max="3" width="5.42578125" customWidth="1"/>
    <col min="4" max="4" width="8.7109375" customWidth="1"/>
    <col min="5" max="5" width="32.28515625" bestFit="1" customWidth="1"/>
    <col min="6" max="6" width="11.140625" style="26" customWidth="1"/>
    <col min="7" max="7" width="12.28515625" style="3" customWidth="1"/>
    <col min="8" max="8" width="8.42578125" style="9" customWidth="1"/>
    <col min="9" max="9" width="7.5703125" style="3" customWidth="1"/>
    <col min="10" max="10" width="8" customWidth="1"/>
    <col min="11" max="11" width="7.140625" customWidth="1"/>
  </cols>
  <sheetData>
    <row r="1" spans="1:13" ht="15.75" x14ac:dyDescent="0.25">
      <c r="B1" s="39" t="s">
        <v>578</v>
      </c>
      <c r="F1" s="28"/>
      <c r="G1" s="24" t="s">
        <v>325</v>
      </c>
    </row>
    <row r="2" spans="1:13" x14ac:dyDescent="0.2">
      <c r="B2" s="35" t="s">
        <v>579</v>
      </c>
      <c r="F2" s="11" t="s">
        <v>260</v>
      </c>
      <c r="H2" s="91"/>
      <c r="I2" s="8"/>
    </row>
    <row r="3" spans="1:13" x14ac:dyDescent="0.2">
      <c r="F3" s="61" t="s">
        <v>477</v>
      </c>
      <c r="G3" s="7">
        <v>44735</v>
      </c>
      <c r="H3" s="92"/>
      <c r="I3" s="6"/>
      <c r="J3" s="7"/>
      <c r="K3" s="7"/>
    </row>
    <row r="4" spans="1:13" x14ac:dyDescent="0.2">
      <c r="F4" s="57" t="s">
        <v>259</v>
      </c>
      <c r="G4" s="6" t="s">
        <v>317</v>
      </c>
      <c r="H4" s="92"/>
      <c r="I4" s="4"/>
      <c r="J4" s="4"/>
      <c r="K4" s="4"/>
    </row>
    <row r="5" spans="1:13" x14ac:dyDescent="0.2">
      <c r="A5" s="2" t="s">
        <v>0</v>
      </c>
      <c r="E5" s="1" t="s">
        <v>1</v>
      </c>
      <c r="F5" s="58" t="s">
        <v>317</v>
      </c>
      <c r="G5" s="4" t="s">
        <v>147</v>
      </c>
      <c r="H5" s="93" t="s">
        <v>147</v>
      </c>
      <c r="I5" s="4" t="s">
        <v>147</v>
      </c>
      <c r="J5" s="4"/>
      <c r="K5" s="4"/>
    </row>
    <row r="6" spans="1:13" x14ac:dyDescent="0.2">
      <c r="E6" s="29" t="s">
        <v>327</v>
      </c>
      <c r="F6" s="31">
        <f>COUNTIF(F9:F294,"Aboard")</f>
        <v>21</v>
      </c>
      <c r="G6" s="31">
        <f>COUNTA(G9:G294)-F6-F8</f>
        <v>53</v>
      </c>
      <c r="H6" s="8" t="s">
        <v>329</v>
      </c>
      <c r="I6" s="4"/>
    </row>
    <row r="7" spans="1:13" x14ac:dyDescent="0.2">
      <c r="E7" s="38" t="s">
        <v>444</v>
      </c>
      <c r="F7" s="31">
        <f>COUNTIF(F9:F294,"Costco")+COUNTIF(F9:F294,"Costco?")</f>
        <v>12</v>
      </c>
      <c r="G7" s="31"/>
      <c r="H7" s="91"/>
      <c r="I7" s="4"/>
    </row>
    <row r="8" spans="1:13" x14ac:dyDescent="0.2">
      <c r="A8" s="1" t="s">
        <v>2</v>
      </c>
      <c r="B8" s="22"/>
      <c r="C8" s="13"/>
      <c r="D8" s="13"/>
      <c r="E8" s="30" t="s">
        <v>328</v>
      </c>
      <c r="F8" s="31">
        <f>COUNTIF(F9:F294,"Scarsdale")</f>
        <v>0</v>
      </c>
      <c r="H8" s="31">
        <f>COUNTIF(H9:H294,"Check")</f>
        <v>0</v>
      </c>
      <c r="I8" s="32" t="s">
        <v>326</v>
      </c>
    </row>
    <row r="9" spans="1:13" x14ac:dyDescent="0.2">
      <c r="B9" s="37" t="s">
        <v>529</v>
      </c>
      <c r="C9" s="13"/>
      <c r="D9" s="13"/>
      <c r="E9" s="37" t="s">
        <v>530</v>
      </c>
      <c r="F9" s="57" t="s">
        <v>259</v>
      </c>
      <c r="G9" s="76">
        <v>1</v>
      </c>
      <c r="H9" s="79"/>
      <c r="I9" s="18"/>
      <c r="J9" s="19"/>
    </row>
    <row r="10" spans="1:13" x14ac:dyDescent="0.2">
      <c r="B10" s="22" t="s">
        <v>234</v>
      </c>
      <c r="C10" s="13"/>
      <c r="D10" s="13"/>
      <c r="E10" s="13" t="s">
        <v>473</v>
      </c>
      <c r="F10" s="69"/>
      <c r="G10" s="76">
        <v>1</v>
      </c>
      <c r="H10" s="79"/>
      <c r="I10" s="18"/>
      <c r="J10" s="19"/>
    </row>
    <row r="11" spans="1:13" x14ac:dyDescent="0.2">
      <c r="B11" s="16" t="s">
        <v>137</v>
      </c>
      <c r="C11" s="14"/>
      <c r="D11" s="14"/>
      <c r="E11" s="14" t="s">
        <v>147</v>
      </c>
      <c r="F11" s="69"/>
      <c r="G11" s="76"/>
      <c r="H11" s="76"/>
      <c r="I11" s="17"/>
      <c r="J11" s="19"/>
    </row>
    <row r="12" spans="1:13" ht="15.75" x14ac:dyDescent="0.2">
      <c r="B12" s="22" t="s">
        <v>4</v>
      </c>
      <c r="C12" s="13"/>
      <c r="D12" s="13"/>
      <c r="E12" s="13" t="s">
        <v>147</v>
      </c>
      <c r="F12" s="69"/>
      <c r="G12" s="76"/>
      <c r="H12" s="78"/>
      <c r="I12" s="17"/>
      <c r="J12" s="19"/>
      <c r="M12" s="10"/>
    </row>
    <row r="13" spans="1:13" ht="15.75" x14ac:dyDescent="0.2">
      <c r="B13" s="16" t="s">
        <v>273</v>
      </c>
      <c r="C13" s="14"/>
      <c r="D13" s="14"/>
      <c r="E13" s="34" t="s">
        <v>456</v>
      </c>
      <c r="F13" s="57" t="s">
        <v>259</v>
      </c>
      <c r="G13" s="78">
        <v>1</v>
      </c>
      <c r="H13" s="79"/>
      <c r="I13" s="17"/>
      <c r="J13" s="19"/>
      <c r="M13" s="10"/>
    </row>
    <row r="14" spans="1:13" ht="15.75" x14ac:dyDescent="0.2">
      <c r="B14" s="16" t="s">
        <v>272</v>
      </c>
      <c r="C14" s="14"/>
      <c r="D14" s="14"/>
      <c r="E14" s="14" t="s">
        <v>547</v>
      </c>
      <c r="F14" s="57" t="s">
        <v>259</v>
      </c>
      <c r="G14" s="76">
        <v>1</v>
      </c>
      <c r="H14" s="78"/>
      <c r="I14" s="17"/>
      <c r="J14" s="19"/>
      <c r="M14" s="10"/>
    </row>
    <row r="15" spans="1:13" ht="15.75" x14ac:dyDescent="0.2">
      <c r="B15" s="16" t="s">
        <v>181</v>
      </c>
      <c r="C15" s="14"/>
      <c r="D15" s="14"/>
      <c r="E15" s="14" t="s">
        <v>147</v>
      </c>
      <c r="F15" s="69"/>
      <c r="G15" s="76"/>
      <c r="H15" s="76"/>
      <c r="I15" s="17"/>
      <c r="J15" s="19"/>
      <c r="M15" s="10"/>
    </row>
    <row r="16" spans="1:13" ht="15.75" x14ac:dyDescent="0.2">
      <c r="B16" s="16" t="s">
        <v>182</v>
      </c>
      <c r="C16" s="14"/>
      <c r="D16" s="14"/>
      <c r="E16" s="14" t="s">
        <v>147</v>
      </c>
      <c r="F16" s="69"/>
      <c r="G16" s="76">
        <v>2</v>
      </c>
      <c r="H16" s="78"/>
      <c r="I16" s="17"/>
      <c r="J16" s="19"/>
      <c r="M16" s="10"/>
    </row>
    <row r="17" spans="1:13" ht="15.75" x14ac:dyDescent="0.2">
      <c r="B17" s="34" t="s">
        <v>51</v>
      </c>
      <c r="C17" s="14"/>
      <c r="D17" s="14"/>
      <c r="E17" s="14" t="s">
        <v>147</v>
      </c>
      <c r="F17" s="69"/>
      <c r="G17" s="76"/>
      <c r="H17" s="78"/>
      <c r="I17" s="17"/>
      <c r="J17" s="19"/>
      <c r="M17" s="10"/>
    </row>
    <row r="18" spans="1:13" ht="15.75" x14ac:dyDescent="0.2">
      <c r="B18" s="16" t="s">
        <v>5</v>
      </c>
      <c r="C18" s="14"/>
      <c r="D18" s="14"/>
      <c r="E18" s="14" t="s">
        <v>146</v>
      </c>
      <c r="F18" s="69"/>
      <c r="G18" s="76"/>
      <c r="H18" s="76"/>
      <c r="I18" s="17"/>
      <c r="J18" s="19"/>
      <c r="M18" s="10"/>
    </row>
    <row r="19" spans="1:13" ht="15.75" x14ac:dyDescent="0.2">
      <c r="G19" s="9"/>
      <c r="M19" s="10"/>
    </row>
    <row r="20" spans="1:13" ht="15.75" x14ac:dyDescent="0.2">
      <c r="G20" s="9"/>
      <c r="M20" s="10"/>
    </row>
    <row r="21" spans="1:13" ht="15.75" x14ac:dyDescent="0.2">
      <c r="A21" s="1" t="s">
        <v>25</v>
      </c>
      <c r="B21" s="22"/>
      <c r="C21" s="13"/>
      <c r="D21" s="13"/>
      <c r="E21" s="22" t="s">
        <v>294</v>
      </c>
      <c r="G21" s="9"/>
      <c r="M21" s="10"/>
    </row>
    <row r="22" spans="1:13" ht="15.75" x14ac:dyDescent="0.2">
      <c r="B22" s="22" t="s">
        <v>39</v>
      </c>
      <c r="C22" s="13"/>
      <c r="D22" s="13"/>
      <c r="E22" s="23" t="s">
        <v>37</v>
      </c>
      <c r="F22" s="69"/>
      <c r="G22" s="76"/>
      <c r="H22" s="76"/>
      <c r="I22" s="17"/>
      <c r="J22" s="19"/>
      <c r="M22" s="10"/>
    </row>
    <row r="23" spans="1:13" ht="15.75" x14ac:dyDescent="0.2">
      <c r="B23" s="22" t="s">
        <v>157</v>
      </c>
      <c r="C23" s="13"/>
      <c r="D23" s="13"/>
      <c r="E23" s="23" t="s">
        <v>3</v>
      </c>
      <c r="F23" s="69"/>
      <c r="G23" s="76"/>
      <c r="H23" s="76"/>
      <c r="I23" s="17"/>
      <c r="J23" s="19"/>
      <c r="M23" s="10"/>
    </row>
    <row r="24" spans="1:13" ht="15.75" x14ac:dyDescent="0.2">
      <c r="B24" s="22" t="s">
        <v>38</v>
      </c>
      <c r="C24" s="13"/>
      <c r="D24" s="13"/>
      <c r="E24" s="23" t="s">
        <v>32</v>
      </c>
      <c r="F24" s="69"/>
      <c r="G24" s="76"/>
      <c r="H24" s="76"/>
      <c r="I24" s="17"/>
      <c r="J24" s="19"/>
      <c r="M24" s="10"/>
    </row>
    <row r="25" spans="1:13" ht="15.75" x14ac:dyDescent="0.2">
      <c r="B25" s="22" t="s">
        <v>248</v>
      </c>
      <c r="C25" s="13"/>
      <c r="D25" s="13"/>
      <c r="E25" s="96" t="s">
        <v>538</v>
      </c>
      <c r="F25" s="69"/>
      <c r="G25" s="76"/>
      <c r="H25" s="76"/>
      <c r="I25" s="17"/>
      <c r="J25" s="19"/>
      <c r="M25" s="10"/>
    </row>
    <row r="26" spans="1:13" ht="15.75" x14ac:dyDescent="0.2">
      <c r="B26" s="22" t="s">
        <v>249</v>
      </c>
      <c r="C26" s="13"/>
      <c r="D26" s="13"/>
      <c r="E26" s="13" t="s">
        <v>250</v>
      </c>
      <c r="F26" s="69"/>
      <c r="G26" s="76"/>
      <c r="H26" s="76"/>
      <c r="I26" s="17"/>
      <c r="J26" s="19"/>
      <c r="M26" s="10"/>
    </row>
    <row r="27" spans="1:13" ht="15.75" x14ac:dyDescent="0.2">
      <c r="B27" s="22" t="s">
        <v>89</v>
      </c>
      <c r="C27" s="13"/>
      <c r="D27" s="13"/>
      <c r="E27" s="13" t="s">
        <v>252</v>
      </c>
      <c r="F27" s="69"/>
      <c r="G27" s="76">
        <v>2</v>
      </c>
      <c r="H27" s="76"/>
      <c r="I27" s="33"/>
      <c r="J27" s="19"/>
      <c r="M27" s="10"/>
    </row>
    <row r="28" spans="1:13" ht="15.75" x14ac:dyDescent="0.2">
      <c r="B28" s="37" t="s">
        <v>407</v>
      </c>
      <c r="C28" s="13"/>
      <c r="D28" s="13"/>
      <c r="E28" s="37" t="s">
        <v>32</v>
      </c>
      <c r="F28" s="69"/>
      <c r="G28" s="76"/>
      <c r="H28" s="76"/>
      <c r="I28" s="17"/>
      <c r="J28" s="19"/>
      <c r="M28" s="10"/>
    </row>
    <row r="29" spans="1:13" ht="15.75" x14ac:dyDescent="0.2">
      <c r="B29" s="16" t="s">
        <v>29</v>
      </c>
      <c r="C29" s="14"/>
      <c r="D29" s="14"/>
      <c r="E29" s="14" t="s">
        <v>30</v>
      </c>
      <c r="F29" s="69"/>
      <c r="G29" s="76">
        <v>1</v>
      </c>
      <c r="H29" s="76"/>
      <c r="I29" s="17"/>
      <c r="J29" s="19"/>
      <c r="M29" s="10"/>
    </row>
    <row r="30" spans="1:13" ht="15.75" x14ac:dyDescent="0.2">
      <c r="B30" s="16" t="s">
        <v>308</v>
      </c>
      <c r="C30" s="14"/>
      <c r="D30" s="14"/>
      <c r="E30" s="14" t="s">
        <v>485</v>
      </c>
      <c r="F30" s="69"/>
      <c r="G30" s="76"/>
      <c r="H30" s="76"/>
      <c r="I30" s="17"/>
      <c r="J30" s="19"/>
      <c r="M30" s="10"/>
    </row>
    <row r="31" spans="1:13" ht="15.75" x14ac:dyDescent="0.2">
      <c r="B31" s="16" t="s">
        <v>91</v>
      </c>
      <c r="C31" s="14"/>
      <c r="D31" s="14"/>
      <c r="E31" s="14" t="s">
        <v>93</v>
      </c>
      <c r="F31" s="69"/>
      <c r="G31" s="76">
        <v>1</v>
      </c>
      <c r="H31" s="76"/>
      <c r="I31" s="17"/>
      <c r="J31" s="19"/>
      <c r="M31" s="10"/>
    </row>
    <row r="32" spans="1:13" ht="15.75" x14ac:dyDescent="0.2">
      <c r="B32" s="34" t="s">
        <v>518</v>
      </c>
      <c r="C32" s="14"/>
      <c r="D32" s="14"/>
      <c r="E32" s="14"/>
      <c r="F32" s="69"/>
      <c r="G32" s="76"/>
      <c r="H32" s="76"/>
      <c r="I32" s="17"/>
      <c r="J32" s="19"/>
      <c r="M32" s="10"/>
    </row>
    <row r="33" spans="2:13" ht="15.75" x14ac:dyDescent="0.2">
      <c r="B33" s="16" t="s">
        <v>34</v>
      </c>
      <c r="C33" s="14"/>
      <c r="D33" s="14"/>
      <c r="E33" s="14" t="s">
        <v>35</v>
      </c>
      <c r="F33" s="69"/>
      <c r="G33" s="76"/>
      <c r="H33" s="76"/>
      <c r="I33" s="17"/>
      <c r="J33" s="19"/>
      <c r="M33" s="10"/>
    </row>
    <row r="34" spans="2:13" ht="15.75" x14ac:dyDescent="0.2">
      <c r="B34" s="16" t="s">
        <v>192</v>
      </c>
      <c r="C34" s="14"/>
      <c r="D34" s="14"/>
      <c r="E34" s="14" t="s">
        <v>3</v>
      </c>
      <c r="F34" s="69"/>
      <c r="G34" s="76"/>
      <c r="H34" s="76"/>
      <c r="I34" s="17"/>
      <c r="J34" s="19"/>
      <c r="M34" s="10"/>
    </row>
    <row r="35" spans="2:13" ht="15.75" x14ac:dyDescent="0.2">
      <c r="B35" s="16" t="s">
        <v>31</v>
      </c>
      <c r="C35" s="14"/>
      <c r="D35" s="14"/>
      <c r="E35" s="34" t="s">
        <v>496</v>
      </c>
      <c r="F35" s="57" t="s">
        <v>259</v>
      </c>
      <c r="G35" s="76">
        <v>1</v>
      </c>
      <c r="H35" s="76"/>
      <c r="I35" s="17"/>
      <c r="J35" s="19"/>
      <c r="M35" s="10"/>
    </row>
    <row r="36" spans="2:13" ht="15.75" x14ac:dyDescent="0.2">
      <c r="B36" s="16" t="s">
        <v>33</v>
      </c>
      <c r="C36" s="14"/>
      <c r="D36" s="14"/>
      <c r="E36" s="14" t="s">
        <v>92</v>
      </c>
      <c r="F36" s="69"/>
      <c r="G36" s="79"/>
      <c r="H36" s="76"/>
      <c r="I36" s="17"/>
      <c r="J36" s="19"/>
      <c r="M36" s="10"/>
    </row>
    <row r="37" spans="2:13" ht="15.75" x14ac:dyDescent="0.2">
      <c r="B37" s="16" t="s">
        <v>28</v>
      </c>
      <c r="C37" s="14"/>
      <c r="D37" s="14"/>
      <c r="E37" s="34" t="s">
        <v>593</v>
      </c>
      <c r="F37" s="69"/>
      <c r="G37" s="76">
        <v>3</v>
      </c>
      <c r="H37" s="76"/>
      <c r="I37" s="17"/>
      <c r="J37" s="19"/>
      <c r="M37" s="10"/>
    </row>
    <row r="38" spans="2:13" ht="15.75" x14ac:dyDescent="0.2">
      <c r="B38" s="34" t="s">
        <v>592</v>
      </c>
      <c r="C38" s="14"/>
      <c r="D38" s="14"/>
      <c r="E38" s="34" t="s">
        <v>593</v>
      </c>
      <c r="F38" s="69"/>
      <c r="G38" s="76">
        <v>1</v>
      </c>
      <c r="H38" s="76"/>
      <c r="I38" s="17"/>
      <c r="J38" s="19"/>
      <c r="M38" s="10"/>
    </row>
    <row r="39" spans="2:13" ht="15.75" x14ac:dyDescent="0.2">
      <c r="B39" s="68" t="s">
        <v>165</v>
      </c>
      <c r="C39" s="14"/>
      <c r="D39" s="14"/>
      <c r="E39" s="34" t="s">
        <v>457</v>
      </c>
      <c r="F39" s="69"/>
      <c r="G39" s="79"/>
      <c r="H39" s="76"/>
      <c r="I39" s="17"/>
      <c r="J39" s="19"/>
      <c r="M39" s="10"/>
    </row>
    <row r="40" spans="2:13" ht="15.75" x14ac:dyDescent="0.2">
      <c r="B40" s="98" t="s">
        <v>263</v>
      </c>
      <c r="C40" s="14"/>
      <c r="D40" s="14"/>
      <c r="E40" s="34" t="s">
        <v>194</v>
      </c>
      <c r="F40" s="69"/>
      <c r="G40" s="79"/>
      <c r="H40" s="76"/>
      <c r="I40" s="17"/>
      <c r="J40" s="19"/>
      <c r="M40" s="10"/>
    </row>
    <row r="41" spans="2:13" ht="15.75" x14ac:dyDescent="0.2">
      <c r="B41" s="68" t="s">
        <v>166</v>
      </c>
      <c r="C41" s="14"/>
      <c r="D41" s="14"/>
      <c r="E41" s="34" t="s">
        <v>194</v>
      </c>
      <c r="F41" s="69"/>
      <c r="G41" s="78">
        <v>1</v>
      </c>
      <c r="H41" s="76"/>
      <c r="I41" s="17"/>
      <c r="J41" s="19"/>
      <c r="M41" s="10"/>
    </row>
    <row r="42" spans="2:13" ht="15.75" x14ac:dyDescent="0.2">
      <c r="B42" s="68" t="s">
        <v>253</v>
      </c>
      <c r="C42" s="14"/>
      <c r="D42" s="14"/>
      <c r="E42" s="34" t="s">
        <v>497</v>
      </c>
      <c r="F42" s="69"/>
      <c r="G42" s="80"/>
      <c r="H42"/>
      <c r="I42" s="17"/>
      <c r="J42" s="19"/>
      <c r="M42" s="10"/>
    </row>
    <row r="43" spans="2:13" ht="15.75" x14ac:dyDescent="0.2">
      <c r="B43" s="68" t="s">
        <v>173</v>
      </c>
      <c r="C43" s="14"/>
      <c r="D43" s="14"/>
      <c r="E43" s="34" t="s">
        <v>194</v>
      </c>
      <c r="F43" s="69"/>
      <c r="G43" s="79">
        <v>1</v>
      </c>
      <c r="H43" s="76"/>
      <c r="I43" s="17"/>
      <c r="J43" s="19"/>
      <c r="M43" s="10"/>
    </row>
    <row r="44" spans="2:13" ht="15.75" x14ac:dyDescent="0.2">
      <c r="B44" s="68" t="s">
        <v>193</v>
      </c>
      <c r="C44" s="14"/>
      <c r="D44" s="14"/>
      <c r="E44" s="14" t="s">
        <v>194</v>
      </c>
      <c r="F44" s="69"/>
      <c r="G44" s="79"/>
      <c r="H44" s="76"/>
      <c r="I44" s="17"/>
      <c r="J44" s="19"/>
      <c r="M44" s="10"/>
    </row>
    <row r="45" spans="2:13" ht="15.75" x14ac:dyDescent="0.2">
      <c r="B45" s="68" t="s">
        <v>295</v>
      </c>
      <c r="C45" s="14"/>
      <c r="D45" s="14"/>
      <c r="E45" s="14" t="s">
        <v>194</v>
      </c>
      <c r="F45" s="69"/>
      <c r="G45" s="76"/>
      <c r="H45" s="76"/>
      <c r="I45" s="17"/>
      <c r="J45" s="19"/>
      <c r="M45" s="10"/>
    </row>
    <row r="46" spans="2:13" ht="15.75" x14ac:dyDescent="0.2">
      <c r="B46" s="68" t="s">
        <v>232</v>
      </c>
      <c r="C46" s="14"/>
      <c r="D46" s="14"/>
      <c r="E46" s="14" t="s">
        <v>233</v>
      </c>
      <c r="F46" s="69"/>
      <c r="G46" s="76"/>
      <c r="H46" s="76"/>
      <c r="I46" s="17"/>
      <c r="J46" s="19"/>
      <c r="M46" s="10"/>
    </row>
    <row r="47" spans="2:13" ht="15.75" x14ac:dyDescent="0.2">
      <c r="B47" s="68" t="s">
        <v>310</v>
      </c>
      <c r="C47" s="14"/>
      <c r="D47" s="14"/>
      <c r="E47" s="16" t="s">
        <v>194</v>
      </c>
      <c r="F47" s="69"/>
      <c r="G47" s="76"/>
      <c r="H47" s="76"/>
      <c r="I47" s="17"/>
      <c r="J47" s="19"/>
      <c r="M47" s="10"/>
    </row>
    <row r="48" spans="2:13" ht="15.75" x14ac:dyDescent="0.2">
      <c r="B48" s="16" t="s">
        <v>167</v>
      </c>
      <c r="C48" s="14"/>
      <c r="D48" s="14"/>
      <c r="E48" s="14" t="s">
        <v>169</v>
      </c>
      <c r="F48" s="69"/>
      <c r="G48" s="76"/>
      <c r="H48" s="76"/>
      <c r="I48" s="33"/>
      <c r="J48" s="19"/>
      <c r="M48" s="10"/>
    </row>
    <row r="49" spans="1:13" ht="15.75" x14ac:dyDescent="0.2">
      <c r="B49" s="16" t="s">
        <v>36</v>
      </c>
      <c r="C49" s="14"/>
      <c r="D49" s="14"/>
      <c r="E49" s="14" t="s">
        <v>37</v>
      </c>
      <c r="F49" s="69"/>
      <c r="G49" s="76"/>
      <c r="H49" s="76"/>
      <c r="I49" s="17"/>
      <c r="J49" s="19"/>
      <c r="M49" s="10"/>
    </row>
    <row r="50" spans="1:13" ht="15.75" x14ac:dyDescent="0.2">
      <c r="B50" s="16" t="s">
        <v>40</v>
      </c>
      <c r="C50" s="14"/>
      <c r="D50" s="14"/>
      <c r="E50" s="14" t="s">
        <v>539</v>
      </c>
      <c r="F50" s="69"/>
      <c r="G50" s="76">
        <v>4</v>
      </c>
      <c r="H50" s="76"/>
      <c r="I50" s="17"/>
      <c r="J50" s="19"/>
      <c r="M50" s="10"/>
    </row>
    <row r="51" spans="1:13" ht="15.75" x14ac:dyDescent="0.2">
      <c r="B51" s="16" t="s">
        <v>41</v>
      </c>
      <c r="C51" s="14"/>
      <c r="D51" s="14"/>
      <c r="E51" s="14" t="s">
        <v>27</v>
      </c>
      <c r="F51" s="69"/>
      <c r="G51" s="76"/>
      <c r="H51" s="76"/>
      <c r="I51" s="17"/>
      <c r="J51" s="19"/>
      <c r="M51" s="10"/>
    </row>
    <row r="52" spans="1:13" ht="15.75" x14ac:dyDescent="0.2">
      <c r="B52" s="16" t="s">
        <v>90</v>
      </c>
      <c r="C52" s="14"/>
      <c r="D52" s="14"/>
      <c r="E52" s="14" t="s">
        <v>158</v>
      </c>
      <c r="F52" s="69"/>
      <c r="G52" s="76">
        <v>2</v>
      </c>
      <c r="H52" s="76"/>
      <c r="I52" s="17"/>
      <c r="J52" s="19"/>
      <c r="M52" s="10"/>
    </row>
    <row r="53" spans="1:13" ht="15.75" x14ac:dyDescent="0.2">
      <c r="B53" s="16" t="s">
        <v>26</v>
      </c>
      <c r="C53" s="14"/>
      <c r="D53" s="15"/>
      <c r="E53" s="14" t="s">
        <v>535</v>
      </c>
      <c r="F53" s="57" t="s">
        <v>259</v>
      </c>
      <c r="G53" s="75" t="s">
        <v>580</v>
      </c>
      <c r="H53" s="75"/>
      <c r="I53" s="62"/>
      <c r="J53" s="19"/>
      <c r="M53" s="10"/>
    </row>
    <row r="54" spans="1:13" ht="15.75" x14ac:dyDescent="0.2">
      <c r="B54" s="16" t="s">
        <v>195</v>
      </c>
      <c r="C54" s="14"/>
      <c r="D54" s="15"/>
      <c r="E54" s="14" t="s">
        <v>147</v>
      </c>
      <c r="F54" s="69"/>
      <c r="G54" s="76"/>
      <c r="H54" s="76"/>
      <c r="I54" s="17"/>
      <c r="J54" s="19"/>
      <c r="M54" s="10"/>
    </row>
    <row r="55" spans="1:13" ht="15.75" x14ac:dyDescent="0.2">
      <c r="F55" s="71"/>
      <c r="G55" s="9"/>
      <c r="M55" s="10"/>
    </row>
    <row r="56" spans="1:13" ht="15.75" x14ac:dyDescent="0.2">
      <c r="A56" s="1" t="s">
        <v>6</v>
      </c>
      <c r="F56" s="71"/>
      <c r="G56" s="9"/>
      <c r="M56" s="10"/>
    </row>
    <row r="57" spans="1:13" ht="15.75" x14ac:dyDescent="0.2">
      <c r="B57" s="63" t="s">
        <v>7</v>
      </c>
      <c r="C57" s="19"/>
      <c r="D57" s="19"/>
      <c r="E57" s="64" t="s">
        <v>478</v>
      </c>
      <c r="F57" s="69"/>
      <c r="G57" s="78">
        <v>2</v>
      </c>
      <c r="H57" s="78"/>
      <c r="I57" s="33"/>
      <c r="J57" s="19"/>
      <c r="K57" s="3"/>
      <c r="M57" s="10"/>
    </row>
    <row r="58" spans="1:13" ht="15.75" x14ac:dyDescent="0.2">
      <c r="B58" s="34" t="s">
        <v>455</v>
      </c>
      <c r="C58" s="14"/>
      <c r="D58" s="14"/>
      <c r="E58" s="14" t="s">
        <v>227</v>
      </c>
      <c r="F58" s="69"/>
      <c r="G58" s="76"/>
      <c r="H58" s="76"/>
      <c r="I58" s="17"/>
      <c r="J58" s="19"/>
      <c r="M58" s="10"/>
    </row>
    <row r="59" spans="1:13" ht="15.75" x14ac:dyDescent="0.2">
      <c r="B59" s="16" t="s">
        <v>204</v>
      </c>
      <c r="C59" s="14"/>
      <c r="D59" s="14"/>
      <c r="E59" s="14" t="s">
        <v>486</v>
      </c>
      <c r="F59" s="61"/>
      <c r="G59" s="78">
        <v>1</v>
      </c>
      <c r="H59" s="76"/>
      <c r="I59" s="17"/>
      <c r="J59" s="19"/>
      <c r="M59" s="10"/>
    </row>
    <row r="60" spans="1:13" ht="15.75" x14ac:dyDescent="0.2">
      <c r="B60" s="16" t="s">
        <v>8</v>
      </c>
      <c r="C60" s="14"/>
      <c r="D60" s="14"/>
      <c r="E60" s="14" t="s">
        <v>81</v>
      </c>
      <c r="F60" s="69"/>
      <c r="G60" s="76"/>
      <c r="H60" s="76"/>
      <c r="I60" s="17"/>
      <c r="J60" s="19"/>
      <c r="M60" s="10"/>
    </row>
    <row r="61" spans="1:13" ht="15.75" x14ac:dyDescent="0.2">
      <c r="F61" s="71"/>
      <c r="G61" s="9"/>
      <c r="M61" s="10"/>
    </row>
    <row r="62" spans="1:13" ht="15.75" x14ac:dyDescent="0.2">
      <c r="F62" s="71"/>
      <c r="G62" s="9"/>
      <c r="M62" s="10"/>
    </row>
    <row r="63" spans="1:13" x14ac:dyDescent="0.2">
      <c r="A63" s="1" t="s">
        <v>9</v>
      </c>
      <c r="B63" s="22"/>
      <c r="C63" s="13"/>
      <c r="D63" s="13"/>
      <c r="E63" s="13"/>
      <c r="F63" s="71"/>
      <c r="G63" s="9"/>
    </row>
    <row r="64" spans="1:13" x14ac:dyDescent="0.2">
      <c r="B64" s="37" t="s">
        <v>527</v>
      </c>
      <c r="C64" s="13"/>
      <c r="D64" s="13"/>
      <c r="E64" s="37" t="s">
        <v>528</v>
      </c>
      <c r="F64" s="70"/>
      <c r="G64" s="76"/>
      <c r="H64" s="76"/>
      <c r="I64" s="17"/>
      <c r="J64" s="19"/>
    </row>
    <row r="65" spans="2:11" x14ac:dyDescent="0.2">
      <c r="B65" s="22" t="s">
        <v>270</v>
      </c>
      <c r="C65" s="13"/>
      <c r="D65" s="13"/>
      <c r="E65" s="13" t="s">
        <v>271</v>
      </c>
      <c r="F65" s="70"/>
      <c r="G65" s="76"/>
      <c r="H65" s="76"/>
      <c r="I65" s="17"/>
      <c r="J65" s="19"/>
    </row>
    <row r="66" spans="2:11" x14ac:dyDescent="0.2">
      <c r="B66" s="37" t="s">
        <v>494</v>
      </c>
      <c r="C66" s="13"/>
      <c r="D66" s="13"/>
      <c r="E66" s="13"/>
      <c r="F66" s="17"/>
      <c r="G66" s="76"/>
      <c r="H66" s="76"/>
      <c r="I66" s="17"/>
      <c r="J66" s="19"/>
    </row>
    <row r="67" spans="2:11" x14ac:dyDescent="0.2">
      <c r="B67" s="37" t="s">
        <v>487</v>
      </c>
      <c r="C67" s="13"/>
      <c r="D67" s="13"/>
      <c r="E67" s="13"/>
      <c r="F67" s="57" t="s">
        <v>259</v>
      </c>
      <c r="G67" s="76">
        <v>1</v>
      </c>
      <c r="H67" s="76"/>
      <c r="I67" s="17"/>
      <c r="J67" s="19"/>
    </row>
    <row r="68" spans="2:11" x14ac:dyDescent="0.2">
      <c r="B68" s="16" t="s">
        <v>153</v>
      </c>
      <c r="C68" s="14"/>
      <c r="D68" s="14"/>
      <c r="E68" s="14" t="s">
        <v>219</v>
      </c>
      <c r="F68" s="69"/>
      <c r="G68" s="76"/>
      <c r="H68" s="76"/>
      <c r="I68" s="17"/>
      <c r="J68" s="17"/>
    </row>
    <row r="69" spans="2:11" x14ac:dyDescent="0.2">
      <c r="B69" s="16" t="s">
        <v>220</v>
      </c>
      <c r="C69" s="14"/>
      <c r="D69" s="14"/>
      <c r="E69" s="14" t="s">
        <v>221</v>
      </c>
      <c r="F69" s="70"/>
      <c r="G69" s="76"/>
      <c r="H69" s="76"/>
      <c r="I69" s="17"/>
      <c r="J69" s="19"/>
      <c r="K69" s="3"/>
    </row>
    <row r="70" spans="2:11" x14ac:dyDescent="0.2">
      <c r="B70" s="16" t="s">
        <v>10</v>
      </c>
      <c r="C70" s="14"/>
      <c r="D70" s="14"/>
      <c r="E70" s="34" t="s">
        <v>581</v>
      </c>
      <c r="F70" s="69"/>
      <c r="G70" s="78">
        <v>1</v>
      </c>
      <c r="H70" s="78"/>
      <c r="J70" s="17"/>
    </row>
    <row r="71" spans="2:11" x14ac:dyDescent="0.2">
      <c r="B71" s="16" t="s">
        <v>186</v>
      </c>
      <c r="C71" s="14"/>
      <c r="D71" s="14"/>
      <c r="E71" s="14" t="s">
        <v>187</v>
      </c>
      <c r="F71" s="69"/>
      <c r="G71" s="76"/>
      <c r="H71" s="76"/>
      <c r="I71" s="17"/>
      <c r="J71" s="19"/>
    </row>
    <row r="72" spans="2:11" x14ac:dyDescent="0.2">
      <c r="B72" s="16" t="s">
        <v>185</v>
      </c>
      <c r="C72" s="14"/>
      <c r="D72" s="14"/>
      <c r="E72" s="14" t="s">
        <v>46</v>
      </c>
      <c r="F72" s="69"/>
      <c r="G72" s="76"/>
      <c r="H72" s="76"/>
      <c r="I72" s="17"/>
      <c r="J72" s="19"/>
      <c r="K72" s="3"/>
    </row>
    <row r="73" spans="2:11" x14ac:dyDescent="0.2">
      <c r="B73" s="16" t="s">
        <v>184</v>
      </c>
      <c r="C73" s="14"/>
      <c r="D73" s="14"/>
      <c r="E73" s="34" t="s">
        <v>544</v>
      </c>
      <c r="F73" s="17"/>
      <c r="G73" s="76">
        <v>1</v>
      </c>
      <c r="H73" s="20"/>
      <c r="I73" s="33"/>
      <c r="J73" s="19"/>
    </row>
    <row r="74" spans="2:11" x14ac:dyDescent="0.2">
      <c r="B74" s="34" t="s">
        <v>337</v>
      </c>
      <c r="C74" s="14"/>
      <c r="D74" s="14"/>
      <c r="E74" s="14" t="s">
        <v>574</v>
      </c>
      <c r="F74" s="69"/>
      <c r="G74" s="76">
        <v>2</v>
      </c>
      <c r="H74" s="76"/>
      <c r="I74" s="33"/>
      <c r="J74" s="19"/>
    </row>
    <row r="75" spans="2:11" x14ac:dyDescent="0.2">
      <c r="B75" s="34" t="s">
        <v>540</v>
      </c>
      <c r="C75" s="14"/>
      <c r="D75" s="14"/>
      <c r="E75" s="14" t="s">
        <v>119</v>
      </c>
      <c r="F75" s="69"/>
      <c r="G75" s="76"/>
      <c r="H75" s="76"/>
      <c r="I75" s="17"/>
      <c r="J75" s="19"/>
    </row>
    <row r="76" spans="2:11" x14ac:dyDescent="0.2">
      <c r="B76" s="16" t="s">
        <v>12</v>
      </c>
      <c r="C76" s="14"/>
      <c r="D76" s="14"/>
      <c r="E76" s="14" t="s">
        <v>277</v>
      </c>
      <c r="F76" s="69"/>
      <c r="G76" s="76">
        <v>1</v>
      </c>
      <c r="H76" s="76"/>
      <c r="I76" s="17"/>
      <c r="J76" s="19"/>
    </row>
    <row r="77" spans="2:11" x14ac:dyDescent="0.2">
      <c r="B77" s="16" t="s">
        <v>266</v>
      </c>
      <c r="C77" s="14"/>
      <c r="D77" s="14"/>
      <c r="E77" s="14" t="s">
        <v>11</v>
      </c>
      <c r="F77" s="69"/>
      <c r="G77" s="81"/>
      <c r="H77" s="76"/>
      <c r="I77" s="17"/>
      <c r="J77" s="19"/>
    </row>
    <row r="78" spans="2:11" x14ac:dyDescent="0.2">
      <c r="B78" s="16" t="s">
        <v>120</v>
      </c>
      <c r="C78" s="14"/>
      <c r="D78" s="14"/>
      <c r="E78" s="34" t="s">
        <v>474</v>
      </c>
      <c r="F78" s="70"/>
      <c r="G78" s="76">
        <v>1</v>
      </c>
      <c r="H78" s="76"/>
      <c r="I78" s="17"/>
      <c r="J78" s="19"/>
    </row>
    <row r="79" spans="2:11" x14ac:dyDescent="0.2">
      <c r="B79" s="16" t="s">
        <v>188</v>
      </c>
      <c r="C79" s="14"/>
      <c r="D79" s="14"/>
      <c r="E79" s="14" t="s">
        <v>189</v>
      </c>
      <c r="F79" s="17"/>
      <c r="G79" s="76">
        <v>1</v>
      </c>
      <c r="H79" s="94"/>
      <c r="I79" s="17"/>
      <c r="J79" s="19"/>
    </row>
    <row r="80" spans="2:11" x14ac:dyDescent="0.2">
      <c r="B80" s="37" t="s">
        <v>548</v>
      </c>
      <c r="C80" s="13"/>
      <c r="D80" s="13"/>
      <c r="E80" s="37" t="s">
        <v>549</v>
      </c>
      <c r="F80" s="17"/>
      <c r="G80" s="76"/>
      <c r="H80" s="76"/>
      <c r="I80" s="17"/>
      <c r="J80" s="19"/>
    </row>
    <row r="81" spans="1:10" x14ac:dyDescent="0.2">
      <c r="B81" s="22" t="s">
        <v>222</v>
      </c>
      <c r="C81" s="13"/>
      <c r="D81" s="13"/>
      <c r="E81" s="37" t="s">
        <v>550</v>
      </c>
      <c r="F81" s="57" t="s">
        <v>259</v>
      </c>
      <c r="G81" s="76">
        <v>1</v>
      </c>
      <c r="H81" s="20" t="s">
        <v>582</v>
      </c>
      <c r="I81" s="17"/>
      <c r="J81" s="19"/>
    </row>
    <row r="82" spans="1:10" x14ac:dyDescent="0.2">
      <c r="F82" s="71"/>
      <c r="G82" s="9"/>
    </row>
    <row r="83" spans="1:10" x14ac:dyDescent="0.2">
      <c r="A83" s="1" t="s">
        <v>251</v>
      </c>
      <c r="F83" s="71"/>
      <c r="G83" s="9"/>
    </row>
    <row r="84" spans="1:10" x14ac:dyDescent="0.2">
      <c r="B84" s="65" t="s">
        <v>314</v>
      </c>
      <c r="C84" s="20"/>
      <c r="D84" s="19"/>
      <c r="E84" s="19" t="s">
        <v>315</v>
      </c>
      <c r="F84" s="69"/>
      <c r="G84" s="76"/>
      <c r="H84" s="76"/>
      <c r="I84" s="17"/>
      <c r="J84" s="19"/>
    </row>
    <row r="85" spans="1:10" x14ac:dyDescent="0.2">
      <c r="B85" s="16" t="s">
        <v>296</v>
      </c>
      <c r="C85" s="14"/>
      <c r="D85" s="14"/>
      <c r="E85" s="16" t="s">
        <v>297</v>
      </c>
      <c r="F85" s="70"/>
      <c r="G85" s="76"/>
      <c r="H85" s="76"/>
      <c r="I85" s="17"/>
      <c r="J85" s="19"/>
    </row>
    <row r="86" spans="1:10" x14ac:dyDescent="0.2">
      <c r="B86" s="34" t="s">
        <v>475</v>
      </c>
      <c r="C86" s="14"/>
      <c r="D86" s="14"/>
      <c r="E86" s="34" t="s">
        <v>146</v>
      </c>
      <c r="F86" s="17"/>
      <c r="G86" s="76"/>
      <c r="H86" s="87"/>
      <c r="I86" s="33"/>
      <c r="J86" s="19"/>
    </row>
    <row r="87" spans="1:10" x14ac:dyDescent="0.2">
      <c r="B87" s="34" t="s">
        <v>412</v>
      </c>
      <c r="C87" s="14"/>
      <c r="D87" s="14"/>
      <c r="E87" s="34" t="s">
        <v>413</v>
      </c>
      <c r="F87" s="17"/>
      <c r="G87" s="76"/>
      <c r="H87" s="76"/>
      <c r="I87" s="17"/>
      <c r="J87" s="19"/>
    </row>
    <row r="88" spans="1:10" x14ac:dyDescent="0.2">
      <c r="B88" s="34" t="s">
        <v>476</v>
      </c>
      <c r="C88" s="14"/>
      <c r="D88" s="14"/>
      <c r="E88" s="34" t="s">
        <v>146</v>
      </c>
      <c r="F88" s="69"/>
      <c r="G88" s="77" t="s">
        <v>583</v>
      </c>
      <c r="H88" s="87"/>
      <c r="I88" s="17"/>
      <c r="J88" s="19"/>
    </row>
    <row r="89" spans="1:10" x14ac:dyDescent="0.2">
      <c r="B89" s="16" t="s">
        <v>145</v>
      </c>
      <c r="C89" s="14"/>
      <c r="D89" s="14"/>
      <c r="E89" s="34" t="s">
        <v>541</v>
      </c>
      <c r="F89" s="97"/>
      <c r="G89" s="76"/>
      <c r="H89" s="76"/>
      <c r="I89" s="17"/>
      <c r="J89" s="19"/>
    </row>
    <row r="90" spans="1:10" x14ac:dyDescent="0.2">
      <c r="B90" s="16" t="s">
        <v>170</v>
      </c>
      <c r="C90" s="14"/>
      <c r="D90" s="14"/>
      <c r="E90" s="16" t="s">
        <v>316</v>
      </c>
      <c r="F90" s="69"/>
      <c r="G90" s="76">
        <v>1</v>
      </c>
      <c r="H90" s="76"/>
      <c r="I90" s="17"/>
      <c r="J90" s="19"/>
    </row>
    <row r="91" spans="1:10" x14ac:dyDescent="0.2">
      <c r="B91" s="16" t="s">
        <v>23</v>
      </c>
      <c r="C91" s="14"/>
      <c r="D91" s="14"/>
      <c r="E91" s="34" t="s">
        <v>146</v>
      </c>
      <c r="F91" s="69"/>
      <c r="G91" s="77" t="s">
        <v>583</v>
      </c>
      <c r="H91" s="76"/>
      <c r="I91" s="17"/>
      <c r="J91" s="19"/>
    </row>
    <row r="92" spans="1:10" x14ac:dyDescent="0.2">
      <c r="B92" s="16" t="s">
        <v>22</v>
      </c>
      <c r="C92" s="14"/>
      <c r="D92" s="14"/>
      <c r="E92" s="34" t="s">
        <v>146</v>
      </c>
      <c r="F92" s="69"/>
      <c r="G92" s="77" t="s">
        <v>583</v>
      </c>
      <c r="H92" s="87"/>
      <c r="I92" s="17"/>
      <c r="J92" s="19"/>
    </row>
    <row r="93" spans="1:10" x14ac:dyDescent="0.2">
      <c r="F93" s="71"/>
      <c r="G93" s="9"/>
    </row>
    <row r="94" spans="1:10" x14ac:dyDescent="0.2">
      <c r="F94" s="71"/>
      <c r="G94" s="9"/>
    </row>
    <row r="95" spans="1:10" x14ac:dyDescent="0.2">
      <c r="A95" s="1" t="s">
        <v>24</v>
      </c>
      <c r="B95" s="22"/>
      <c r="C95" s="13"/>
      <c r="D95" s="13"/>
      <c r="E95" s="13"/>
      <c r="F95" s="71"/>
      <c r="G95" s="9"/>
    </row>
    <row r="96" spans="1:10" x14ac:dyDescent="0.2">
      <c r="B96" s="22" t="s">
        <v>191</v>
      </c>
      <c r="C96" s="13"/>
      <c r="D96" s="13"/>
      <c r="E96" s="13" t="s">
        <v>146</v>
      </c>
      <c r="F96" s="69"/>
      <c r="G96" s="76"/>
      <c r="H96" s="76"/>
      <c r="I96" s="17"/>
      <c r="J96" s="19"/>
    </row>
    <row r="97" spans="2:10" x14ac:dyDescent="0.2">
      <c r="B97" s="16" t="s">
        <v>241</v>
      </c>
      <c r="C97" s="14"/>
      <c r="D97" s="14"/>
      <c r="E97" s="34" t="s">
        <v>524</v>
      </c>
      <c r="F97" s="97"/>
      <c r="G97" s="78"/>
      <c r="H97" s="78"/>
      <c r="I97" s="17"/>
      <c r="J97" s="19"/>
    </row>
    <row r="98" spans="2:10" x14ac:dyDescent="0.2">
      <c r="B98" s="34" t="s">
        <v>523</v>
      </c>
      <c r="C98" s="14"/>
      <c r="D98" s="14"/>
      <c r="E98" s="34" t="s">
        <v>584</v>
      </c>
      <c r="F98" s="69"/>
      <c r="G98" s="78">
        <v>1</v>
      </c>
      <c r="H98" s="78" t="s">
        <v>551</v>
      </c>
      <c r="I98" s="17"/>
      <c r="J98" s="19"/>
    </row>
    <row r="99" spans="2:10" x14ac:dyDescent="0.2">
      <c r="B99" s="16" t="s">
        <v>129</v>
      </c>
      <c r="C99" s="14"/>
      <c r="D99" s="14"/>
      <c r="E99" s="13" t="s">
        <v>130</v>
      </c>
      <c r="F99" s="69"/>
      <c r="G99" s="76"/>
      <c r="H99" s="76"/>
      <c r="I99" s="17"/>
      <c r="J99" s="19"/>
    </row>
    <row r="100" spans="2:10" x14ac:dyDescent="0.2">
      <c r="B100" s="16" t="s">
        <v>148</v>
      </c>
      <c r="C100" s="14"/>
      <c r="D100" s="14"/>
      <c r="E100" s="14" t="s">
        <v>146</v>
      </c>
      <c r="F100" s="69"/>
      <c r="G100" s="76"/>
      <c r="H100" s="79"/>
      <c r="I100" s="17"/>
      <c r="J100" s="17"/>
    </row>
    <row r="101" spans="2:10" x14ac:dyDescent="0.2">
      <c r="B101" s="16" t="s">
        <v>223</v>
      </c>
      <c r="C101" s="14"/>
      <c r="D101" s="14"/>
      <c r="E101" s="14" t="s">
        <v>146</v>
      </c>
      <c r="F101" s="69"/>
      <c r="G101" s="76"/>
      <c r="H101" s="76"/>
      <c r="I101" s="17"/>
      <c r="J101" s="19"/>
    </row>
    <row r="102" spans="2:10" x14ac:dyDescent="0.2">
      <c r="B102" s="34" t="s">
        <v>466</v>
      </c>
      <c r="C102" s="14"/>
      <c r="D102" s="14"/>
      <c r="E102" s="14" t="s">
        <v>467</v>
      </c>
      <c r="F102" s="70"/>
      <c r="G102" s="76"/>
      <c r="H102" s="78"/>
      <c r="I102" s="17"/>
      <c r="J102" s="19"/>
    </row>
    <row r="103" spans="2:10" x14ac:dyDescent="0.2">
      <c r="B103" s="16" t="s">
        <v>154</v>
      </c>
      <c r="C103" s="14"/>
      <c r="D103" s="14"/>
      <c r="E103" s="34" t="s">
        <v>488</v>
      </c>
      <c r="F103" s="17"/>
      <c r="G103" s="78"/>
      <c r="H103" s="76"/>
      <c r="I103" s="17"/>
      <c r="J103" s="19"/>
    </row>
    <row r="104" spans="2:10" x14ac:dyDescent="0.2">
      <c r="B104" s="98" t="s">
        <v>172</v>
      </c>
      <c r="C104" s="14"/>
      <c r="D104" s="14"/>
      <c r="E104" s="34" t="s">
        <v>542</v>
      </c>
      <c r="F104" s="69"/>
      <c r="G104" s="78"/>
      <c r="H104" s="78"/>
      <c r="I104" s="17"/>
      <c r="J104" s="19"/>
    </row>
    <row r="105" spans="2:10" x14ac:dyDescent="0.2">
      <c r="B105" s="16" t="s">
        <v>274</v>
      </c>
      <c r="C105" s="14"/>
      <c r="D105" s="14"/>
      <c r="E105" s="34" t="s">
        <v>303</v>
      </c>
      <c r="F105" s="69"/>
      <c r="G105" s="76"/>
      <c r="H105" s="76"/>
      <c r="I105" s="17"/>
      <c r="J105" s="19"/>
    </row>
    <row r="106" spans="2:10" x14ac:dyDescent="0.2">
      <c r="B106" s="34" t="s">
        <v>479</v>
      </c>
      <c r="C106" s="14"/>
      <c r="D106" s="14"/>
      <c r="E106" s="34" t="s">
        <v>303</v>
      </c>
      <c r="F106" s="69"/>
      <c r="G106" s="76"/>
      <c r="H106" s="76"/>
      <c r="I106" s="17"/>
      <c r="J106" s="19"/>
    </row>
    <row r="107" spans="2:10" x14ac:dyDescent="0.2">
      <c r="B107" s="34" t="s">
        <v>489</v>
      </c>
      <c r="C107" s="14"/>
      <c r="D107" s="14"/>
      <c r="E107" s="34" t="s">
        <v>303</v>
      </c>
      <c r="F107" s="69"/>
      <c r="G107" s="76"/>
      <c r="H107" s="76"/>
      <c r="I107" s="17"/>
      <c r="J107" s="19"/>
    </row>
    <row r="108" spans="2:10" x14ac:dyDescent="0.2">
      <c r="B108" s="16" t="s">
        <v>230</v>
      </c>
      <c r="C108" s="14"/>
      <c r="D108" s="14"/>
      <c r="E108" s="34" t="s">
        <v>525</v>
      </c>
      <c r="F108" s="69"/>
      <c r="G108" s="78"/>
      <c r="H108" s="78"/>
      <c r="I108" s="20"/>
      <c r="J108" s="19"/>
    </row>
    <row r="109" spans="2:10" x14ac:dyDescent="0.2">
      <c r="B109" s="16" t="s">
        <v>229</v>
      </c>
      <c r="C109" s="14"/>
      <c r="D109" s="14"/>
      <c r="E109" s="14" t="s">
        <v>146</v>
      </c>
      <c r="F109" s="17"/>
      <c r="G109" s="76"/>
      <c r="H109" s="76"/>
      <c r="I109" s="17"/>
      <c r="J109" s="17"/>
    </row>
    <row r="110" spans="2:10" x14ac:dyDescent="0.2">
      <c r="B110" s="16" t="s">
        <v>304</v>
      </c>
      <c r="C110" s="14"/>
      <c r="D110" s="14"/>
      <c r="E110" s="16" t="s">
        <v>303</v>
      </c>
      <c r="F110" s="70"/>
      <c r="G110" s="76"/>
      <c r="H110" s="76"/>
      <c r="I110" s="17"/>
      <c r="J110" s="19"/>
    </row>
    <row r="111" spans="2:10" x14ac:dyDescent="0.2">
      <c r="B111" s="98" t="s">
        <v>228</v>
      </c>
      <c r="C111" s="14"/>
      <c r="D111" s="14"/>
      <c r="E111" s="34" t="s">
        <v>422</v>
      </c>
      <c r="F111" s="70"/>
      <c r="G111" s="76"/>
      <c r="H111" s="76"/>
      <c r="I111" s="17"/>
      <c r="J111" s="19"/>
    </row>
    <row r="112" spans="2:10" x14ac:dyDescent="0.2">
      <c r="B112" s="34" t="s">
        <v>414</v>
      </c>
      <c r="C112" s="14"/>
      <c r="D112" s="14"/>
      <c r="E112" s="37" t="s">
        <v>490</v>
      </c>
      <c r="F112" s="57" t="s">
        <v>537</v>
      </c>
      <c r="G112" s="78">
        <v>4</v>
      </c>
      <c r="H112" s="36" t="s">
        <v>517</v>
      </c>
      <c r="I112" s="17"/>
      <c r="J112" s="19"/>
    </row>
    <row r="113" spans="1:10" x14ac:dyDescent="0.2">
      <c r="B113" s="16" t="s">
        <v>155</v>
      </c>
      <c r="C113" s="14"/>
      <c r="D113" s="14"/>
      <c r="E113" s="14" t="s">
        <v>146</v>
      </c>
      <c r="F113" s="69"/>
      <c r="G113" s="78"/>
      <c r="H113" s="76"/>
      <c r="I113" s="17"/>
      <c r="J113" s="19"/>
    </row>
    <row r="114" spans="1:10" x14ac:dyDescent="0.2">
      <c r="B114" s="16" t="s">
        <v>307</v>
      </c>
      <c r="C114" s="14"/>
      <c r="D114" s="14"/>
      <c r="E114" s="14" t="s">
        <v>335</v>
      </c>
      <c r="F114" s="70"/>
      <c r="G114" s="76"/>
      <c r="H114" s="76"/>
      <c r="I114" s="17"/>
      <c r="J114" s="19"/>
    </row>
    <row r="115" spans="1:10" x14ac:dyDescent="0.2">
      <c r="F115" s="71"/>
      <c r="G115" s="9"/>
    </row>
    <row r="116" spans="1:10" x14ac:dyDescent="0.2">
      <c r="A116" s="1" t="s">
        <v>16</v>
      </c>
      <c r="F116" s="71"/>
      <c r="G116" s="9"/>
    </row>
    <row r="117" spans="1:10" x14ac:dyDescent="0.2">
      <c r="B117" s="63" t="s">
        <v>190</v>
      </c>
      <c r="C117" s="19"/>
      <c r="D117" s="19"/>
      <c r="E117" s="19" t="s">
        <v>543</v>
      </c>
      <c r="F117" s="70"/>
      <c r="G117" s="78">
        <v>1</v>
      </c>
      <c r="H117" s="76"/>
      <c r="I117" s="17"/>
      <c r="J117" s="19"/>
    </row>
    <row r="118" spans="1:10" x14ac:dyDescent="0.2">
      <c r="B118" s="16" t="s">
        <v>313</v>
      </c>
      <c r="C118" s="16"/>
      <c r="D118" s="16"/>
      <c r="E118" s="34" t="s">
        <v>424</v>
      </c>
      <c r="F118" s="72"/>
      <c r="G118" s="79"/>
      <c r="H118" s="76"/>
      <c r="I118" s="17"/>
      <c r="J118" s="19"/>
    </row>
    <row r="119" spans="1:10" x14ac:dyDescent="0.2">
      <c r="B119" s="16" t="s">
        <v>83</v>
      </c>
      <c r="C119" s="14"/>
      <c r="D119" s="14"/>
      <c r="E119" s="14" t="s">
        <v>331</v>
      </c>
      <c r="F119" s="69"/>
      <c r="G119" s="76"/>
      <c r="H119" s="76"/>
      <c r="I119" s="17"/>
      <c r="J119" s="19"/>
    </row>
    <row r="120" spans="1:10" x14ac:dyDescent="0.2">
      <c r="B120" s="16" t="s">
        <v>151</v>
      </c>
      <c r="C120" s="14"/>
      <c r="D120" s="14"/>
      <c r="E120" s="14" t="s">
        <v>84</v>
      </c>
      <c r="F120" s="17"/>
      <c r="G120" s="36" t="s">
        <v>552</v>
      </c>
      <c r="H120" s="82"/>
      <c r="I120" s="17"/>
      <c r="J120" s="19"/>
    </row>
    <row r="121" spans="1:10" x14ac:dyDescent="0.2">
      <c r="B121" s="16" t="s">
        <v>19</v>
      </c>
      <c r="C121" s="14"/>
      <c r="D121" s="14"/>
      <c r="E121" s="34" t="s">
        <v>585</v>
      </c>
      <c r="F121" s="69"/>
      <c r="G121" s="78">
        <v>1</v>
      </c>
      <c r="H121" s="78"/>
      <c r="I121" s="17"/>
      <c r="J121" s="19"/>
    </row>
    <row r="122" spans="1:10" x14ac:dyDescent="0.2">
      <c r="B122" s="16" t="s">
        <v>149</v>
      </c>
      <c r="C122" s="14"/>
      <c r="D122" s="14"/>
      <c r="E122" s="14" t="s">
        <v>3</v>
      </c>
      <c r="F122" s="69"/>
      <c r="G122" s="76"/>
      <c r="H122" s="76"/>
      <c r="I122" s="17"/>
      <c r="J122" s="17"/>
    </row>
    <row r="123" spans="1:10" x14ac:dyDescent="0.2">
      <c r="B123" s="16" t="s">
        <v>18</v>
      </c>
      <c r="C123" s="14"/>
      <c r="D123" s="14"/>
      <c r="E123" s="34" t="s">
        <v>459</v>
      </c>
      <c r="F123" s="69"/>
      <c r="G123" s="76"/>
      <c r="H123" s="36"/>
      <c r="J123" s="19"/>
    </row>
    <row r="124" spans="1:10" x14ac:dyDescent="0.2">
      <c r="B124" s="34" t="s">
        <v>480</v>
      </c>
      <c r="C124" s="14"/>
      <c r="D124" s="14"/>
      <c r="E124" s="14" t="s">
        <v>239</v>
      </c>
      <c r="F124" s="70"/>
      <c r="G124" s="76"/>
      <c r="H124" s="76"/>
      <c r="I124" s="17"/>
      <c r="J124" s="19"/>
    </row>
    <row r="125" spans="1:10" x14ac:dyDescent="0.2">
      <c r="B125" s="16" t="s">
        <v>224</v>
      </c>
      <c r="C125" s="14"/>
      <c r="D125" s="14"/>
      <c r="E125" s="14" t="s">
        <v>225</v>
      </c>
      <c r="F125" s="69"/>
      <c r="G125" s="76"/>
      <c r="H125" s="76"/>
      <c r="I125" s="17"/>
      <c r="J125" s="19"/>
    </row>
    <row r="126" spans="1:10" x14ac:dyDescent="0.2">
      <c r="B126" s="34" t="s">
        <v>468</v>
      </c>
      <c r="C126" s="14"/>
      <c r="D126" s="14"/>
      <c r="E126" s="14" t="s">
        <v>469</v>
      </c>
      <c r="F126" s="70"/>
      <c r="G126" s="76"/>
      <c r="H126" s="78"/>
      <c r="I126" s="17"/>
      <c r="J126" s="19"/>
    </row>
    <row r="127" spans="1:10" x14ac:dyDescent="0.2">
      <c r="B127" s="16" t="s">
        <v>150</v>
      </c>
      <c r="C127" s="14"/>
      <c r="D127" s="14"/>
      <c r="E127" s="34" t="s">
        <v>515</v>
      </c>
      <c r="F127" s="69"/>
      <c r="G127" s="78">
        <v>1</v>
      </c>
      <c r="H127" s="36" t="s">
        <v>516</v>
      </c>
      <c r="I127" s="17"/>
      <c r="J127" s="19"/>
    </row>
    <row r="128" spans="1:10" x14ac:dyDescent="0.2">
      <c r="B128" s="34" t="s">
        <v>423</v>
      </c>
      <c r="C128" s="14"/>
      <c r="D128" s="14"/>
      <c r="E128" s="34" t="s">
        <v>458</v>
      </c>
      <c r="F128" s="69"/>
      <c r="G128" s="76"/>
      <c r="H128" s="78"/>
      <c r="I128" s="33"/>
      <c r="J128" s="19"/>
    </row>
    <row r="129" spans="1:10" x14ac:dyDescent="0.2">
      <c r="B129" s="16" t="s">
        <v>17</v>
      </c>
      <c r="C129" s="14"/>
      <c r="D129" s="14"/>
      <c r="E129" s="56" t="s">
        <v>514</v>
      </c>
      <c r="F129" s="69"/>
      <c r="G129" s="78">
        <v>1</v>
      </c>
      <c r="H129" s="36" t="s">
        <v>586</v>
      </c>
      <c r="I129" s="33"/>
      <c r="J129" s="19"/>
    </row>
    <row r="130" spans="1:10" x14ac:dyDescent="0.2">
      <c r="F130" s="71"/>
      <c r="G130" s="9"/>
    </row>
    <row r="131" spans="1:10" x14ac:dyDescent="0.2">
      <c r="A131" s="1" t="s">
        <v>138</v>
      </c>
      <c r="F131" s="71"/>
      <c r="G131" s="9"/>
    </row>
    <row r="132" spans="1:10" x14ac:dyDescent="0.2">
      <c r="B132" s="37" t="s">
        <v>427</v>
      </c>
      <c r="C132" s="13"/>
      <c r="D132" s="13"/>
      <c r="E132" s="13" t="s">
        <v>163</v>
      </c>
      <c r="F132" s="72"/>
      <c r="G132" s="76"/>
      <c r="H132" s="76"/>
      <c r="I132" s="17"/>
      <c r="J132" s="19"/>
    </row>
    <row r="133" spans="1:10" x14ac:dyDescent="0.2">
      <c r="B133" s="37" t="s">
        <v>491</v>
      </c>
      <c r="C133" s="13"/>
      <c r="D133" s="13"/>
      <c r="E133" s="37" t="s">
        <v>513</v>
      </c>
      <c r="F133" s="61" t="s">
        <v>477</v>
      </c>
      <c r="G133" s="76">
        <v>1</v>
      </c>
      <c r="H133" s="78"/>
      <c r="I133" s="17"/>
      <c r="J133" s="19"/>
    </row>
    <row r="134" spans="1:10" x14ac:dyDescent="0.2">
      <c r="B134" s="34" t="s">
        <v>425</v>
      </c>
      <c r="C134" s="14"/>
      <c r="D134" s="14"/>
      <c r="E134" s="14" t="s">
        <v>82</v>
      </c>
      <c r="F134" s="69"/>
      <c r="G134" s="76"/>
      <c r="H134" s="76"/>
      <c r="I134" s="17"/>
      <c r="J134" s="19"/>
    </row>
    <row r="135" spans="1:10" x14ac:dyDescent="0.2">
      <c r="B135" s="34" t="s">
        <v>426</v>
      </c>
      <c r="C135" s="14"/>
      <c r="D135" s="14"/>
      <c r="E135" s="14" t="s">
        <v>237</v>
      </c>
      <c r="F135" s="69"/>
      <c r="G135" s="76"/>
      <c r="H135" s="82"/>
      <c r="I135" s="21"/>
      <c r="J135" s="19"/>
    </row>
    <row r="136" spans="1:10" x14ac:dyDescent="0.2">
      <c r="B136" s="16" t="s">
        <v>183</v>
      </c>
      <c r="C136" s="14"/>
      <c r="D136" s="14"/>
      <c r="E136" s="34" t="s">
        <v>526</v>
      </c>
      <c r="F136" s="61" t="s">
        <v>477</v>
      </c>
      <c r="G136" s="89" t="s">
        <v>587</v>
      </c>
      <c r="H136" s="36"/>
      <c r="I136" s="21"/>
      <c r="J136" s="19"/>
    </row>
    <row r="137" spans="1:10" x14ac:dyDescent="0.2">
      <c r="B137" s="16" t="s">
        <v>15</v>
      </c>
      <c r="C137" s="14"/>
      <c r="D137" s="14"/>
      <c r="E137" s="14" t="s">
        <v>238</v>
      </c>
      <c r="F137" s="69"/>
      <c r="G137" s="87">
        <v>1</v>
      </c>
      <c r="H137" s="78"/>
      <c r="I137" s="17"/>
      <c r="J137" s="19"/>
    </row>
    <row r="138" spans="1:10" x14ac:dyDescent="0.2">
      <c r="B138" s="16" t="s">
        <v>13</v>
      </c>
      <c r="C138" s="14"/>
      <c r="D138" s="14"/>
      <c r="E138" s="14" t="s">
        <v>553</v>
      </c>
      <c r="F138" s="61"/>
      <c r="G138" s="87"/>
      <c r="H138" s="76"/>
      <c r="I138" s="17"/>
      <c r="J138" s="19"/>
    </row>
    <row r="139" spans="1:10" x14ac:dyDescent="0.2">
      <c r="B139" s="16" t="s">
        <v>14</v>
      </c>
      <c r="C139" s="14"/>
      <c r="D139" s="14"/>
      <c r="E139" s="14" t="s">
        <v>554</v>
      </c>
      <c r="F139" s="61"/>
      <c r="G139" s="87"/>
      <c r="H139" s="78"/>
      <c r="I139" s="17"/>
      <c r="J139" s="19"/>
    </row>
    <row r="140" spans="1:10" x14ac:dyDescent="0.2">
      <c r="F140" s="71"/>
      <c r="G140" s="9"/>
    </row>
    <row r="141" spans="1:10" x14ac:dyDescent="0.2">
      <c r="F141" s="71"/>
      <c r="G141" s="9"/>
    </row>
    <row r="142" spans="1:10" x14ac:dyDescent="0.2">
      <c r="A142" s="1" t="s">
        <v>20</v>
      </c>
      <c r="F142" s="71"/>
      <c r="G142" s="9"/>
    </row>
    <row r="143" spans="1:10" x14ac:dyDescent="0.2">
      <c r="B143" s="63" t="s">
        <v>299</v>
      </c>
      <c r="C143" s="19"/>
      <c r="D143" s="19"/>
      <c r="E143" s="19" t="s">
        <v>240</v>
      </c>
      <c r="F143" s="69"/>
      <c r="G143" s="76"/>
      <c r="H143" s="76"/>
      <c r="I143" s="17"/>
      <c r="J143" s="19"/>
    </row>
    <row r="144" spans="1:10" x14ac:dyDescent="0.2">
      <c r="B144" s="22" t="s">
        <v>300</v>
      </c>
      <c r="C144" s="13"/>
      <c r="D144" s="13"/>
      <c r="E144" s="22" t="s">
        <v>301</v>
      </c>
      <c r="F144" s="69"/>
      <c r="G144" s="76"/>
      <c r="H144" s="76"/>
      <c r="I144" s="17"/>
      <c r="J144" s="19"/>
    </row>
    <row r="145" spans="1:13" x14ac:dyDescent="0.2">
      <c r="B145" s="16" t="s">
        <v>156</v>
      </c>
      <c r="C145" s="14"/>
      <c r="D145" s="14"/>
      <c r="E145" s="16" t="s">
        <v>324</v>
      </c>
      <c r="F145" s="72"/>
      <c r="G145" s="78"/>
      <c r="H145" s="76"/>
      <c r="I145" s="19"/>
      <c r="J145" s="19"/>
    </row>
    <row r="146" spans="1:13" x14ac:dyDescent="0.2">
      <c r="B146" s="34" t="s">
        <v>533</v>
      </c>
      <c r="C146" s="14"/>
      <c r="D146" s="14"/>
      <c r="E146" s="34" t="s">
        <v>534</v>
      </c>
      <c r="F146" s="72"/>
      <c r="G146" s="78"/>
      <c r="H146" s="76"/>
      <c r="I146" s="19"/>
      <c r="J146" s="19"/>
    </row>
    <row r="147" spans="1:13" x14ac:dyDescent="0.2">
      <c r="B147" s="34" t="s">
        <v>531</v>
      </c>
      <c r="C147" s="14"/>
      <c r="D147" s="14"/>
      <c r="E147" s="34" t="s">
        <v>532</v>
      </c>
      <c r="F147" s="17"/>
      <c r="G147" s="78"/>
      <c r="H147" s="76"/>
      <c r="I147" s="17"/>
      <c r="J147" s="19"/>
    </row>
    <row r="148" spans="1:13" x14ac:dyDescent="0.2">
      <c r="B148" s="16" t="s">
        <v>298</v>
      </c>
      <c r="C148" s="14"/>
      <c r="D148" s="14"/>
      <c r="E148" s="34" t="s">
        <v>428</v>
      </c>
      <c r="F148" s="61"/>
      <c r="G148" s="78"/>
      <c r="H148" s="78"/>
      <c r="I148" s="17"/>
      <c r="J148" s="19"/>
    </row>
    <row r="149" spans="1:13" x14ac:dyDescent="0.2">
      <c r="F149" s="71"/>
      <c r="G149" s="9"/>
    </row>
    <row r="150" spans="1:13" x14ac:dyDescent="0.2">
      <c r="A150" s="1" t="s">
        <v>21</v>
      </c>
      <c r="F150" s="71"/>
      <c r="G150" s="9"/>
    </row>
    <row r="151" spans="1:13" x14ac:dyDescent="0.2">
      <c r="B151" s="63" t="s">
        <v>168</v>
      </c>
      <c r="C151" s="19"/>
      <c r="D151" s="19"/>
      <c r="E151" s="63" t="s">
        <v>247</v>
      </c>
      <c r="F151" s="69"/>
      <c r="G151" s="76"/>
      <c r="H151" s="76"/>
      <c r="I151" s="33"/>
      <c r="J151" s="19"/>
    </row>
    <row r="152" spans="1:13" x14ac:dyDescent="0.2">
      <c r="B152" s="64" t="s">
        <v>470</v>
      </c>
      <c r="C152" s="19"/>
      <c r="D152" s="19"/>
      <c r="E152" s="64" t="s">
        <v>576</v>
      </c>
      <c r="F152" s="61" t="s">
        <v>477</v>
      </c>
      <c r="G152" s="76">
        <v>4</v>
      </c>
      <c r="H152" s="78"/>
      <c r="I152" s="17"/>
      <c r="J152" s="19"/>
    </row>
    <row r="153" spans="1:13" x14ac:dyDescent="0.2">
      <c r="B153" s="63" t="s">
        <v>207</v>
      </c>
      <c r="C153" s="19"/>
      <c r="D153" s="19"/>
      <c r="E153" s="64" t="s">
        <v>447</v>
      </c>
      <c r="F153" s="69"/>
      <c r="G153" s="78"/>
      <c r="H153" s="76"/>
      <c r="I153" s="17"/>
      <c r="J153" s="19"/>
    </row>
    <row r="154" spans="1:13" x14ac:dyDescent="0.2">
      <c r="B154" s="34" t="s">
        <v>555</v>
      </c>
      <c r="C154" s="14"/>
      <c r="D154" s="14"/>
      <c r="E154" s="14" t="s">
        <v>86</v>
      </c>
      <c r="F154" s="17"/>
      <c r="G154" s="76"/>
      <c r="H154" s="76"/>
      <c r="I154" s="18"/>
      <c r="J154" s="19"/>
    </row>
    <row r="155" spans="1:13" x14ac:dyDescent="0.2">
      <c r="B155" s="34" t="s">
        <v>556</v>
      </c>
      <c r="C155" s="14"/>
      <c r="D155" s="14"/>
      <c r="E155" s="14" t="s">
        <v>87</v>
      </c>
      <c r="F155" s="17"/>
      <c r="G155" s="79"/>
      <c r="H155" s="82"/>
      <c r="I155" s="21"/>
      <c r="J155" s="19"/>
    </row>
    <row r="156" spans="1:13" x14ac:dyDescent="0.2">
      <c r="B156" s="34" t="s">
        <v>577</v>
      </c>
      <c r="C156" s="14"/>
      <c r="D156" s="14"/>
      <c r="E156" s="16" t="s">
        <v>235</v>
      </c>
      <c r="F156" s="61"/>
      <c r="G156" s="76"/>
      <c r="H156" s="76"/>
      <c r="I156" s="17"/>
      <c r="J156" s="19"/>
    </row>
    <row r="157" spans="1:13" x14ac:dyDescent="0.2">
      <c r="B157" s="16" t="s">
        <v>322</v>
      </c>
      <c r="C157" s="14"/>
      <c r="D157" s="14"/>
      <c r="E157" s="27" t="s">
        <v>323</v>
      </c>
      <c r="F157" s="69"/>
      <c r="G157" s="79"/>
      <c r="H157" s="82"/>
      <c r="I157" s="17"/>
      <c r="J157" s="19"/>
    </row>
    <row r="158" spans="1:13" ht="15.75" x14ac:dyDescent="0.2">
      <c r="B158" s="16" t="s">
        <v>139</v>
      </c>
      <c r="C158" s="14"/>
      <c r="D158" s="14"/>
      <c r="E158" s="16" t="s">
        <v>332</v>
      </c>
      <c r="F158" s="69"/>
      <c r="G158" s="78"/>
      <c r="H158" s="78"/>
      <c r="I158" s="17"/>
      <c r="J158" s="19"/>
      <c r="M158" s="10"/>
    </row>
    <row r="159" spans="1:13" x14ac:dyDescent="0.2">
      <c r="B159" s="16" t="s">
        <v>311</v>
      </c>
      <c r="C159" s="16"/>
      <c r="D159" s="16"/>
      <c r="E159" s="16" t="s">
        <v>312</v>
      </c>
      <c r="F159" s="69"/>
      <c r="G159" s="79"/>
      <c r="H159" s="76"/>
      <c r="I159" s="17"/>
      <c r="J159" s="19"/>
    </row>
    <row r="160" spans="1:13" x14ac:dyDescent="0.2">
      <c r="B160" s="16" t="s">
        <v>302</v>
      </c>
      <c r="C160" s="14"/>
      <c r="D160" s="14"/>
      <c r="E160" s="34" t="s">
        <v>522</v>
      </c>
      <c r="F160" s="69"/>
      <c r="G160" s="76"/>
      <c r="H160" s="76"/>
      <c r="I160" s="17"/>
      <c r="J160" s="19"/>
    </row>
    <row r="161" spans="2:10" x14ac:dyDescent="0.2">
      <c r="B161" s="34" t="s">
        <v>336</v>
      </c>
      <c r="C161" s="14"/>
      <c r="D161" s="14"/>
      <c r="E161" s="27"/>
      <c r="F161" s="69"/>
      <c r="G161" s="79"/>
      <c r="H161" s="82"/>
      <c r="I161" s="17"/>
      <c r="J161" s="19"/>
    </row>
    <row r="162" spans="2:10" x14ac:dyDescent="0.2">
      <c r="B162" s="16" t="s">
        <v>320</v>
      </c>
      <c r="C162" s="14"/>
      <c r="D162" s="14"/>
      <c r="E162" s="27" t="s">
        <v>321</v>
      </c>
      <c r="F162" s="69"/>
      <c r="G162" s="79"/>
      <c r="H162" s="82"/>
      <c r="I162" s="17"/>
      <c r="J162" s="19"/>
    </row>
    <row r="163" spans="2:10" x14ac:dyDescent="0.2">
      <c r="B163" s="16" t="s">
        <v>210</v>
      </c>
      <c r="C163" s="14"/>
      <c r="D163" s="14"/>
      <c r="E163" s="66" t="s">
        <v>211</v>
      </c>
      <c r="F163" s="69"/>
      <c r="G163" s="76"/>
      <c r="I163" s="17"/>
      <c r="J163" s="19"/>
    </row>
    <row r="164" spans="2:10" x14ac:dyDescent="0.2">
      <c r="B164" s="16" t="s">
        <v>205</v>
      </c>
      <c r="C164" s="14"/>
      <c r="D164" s="14"/>
      <c r="E164" s="66" t="s">
        <v>206</v>
      </c>
      <c r="F164" s="69"/>
      <c r="G164" s="82"/>
      <c r="H164" s="76"/>
      <c r="I164" s="17"/>
      <c r="J164" s="19"/>
    </row>
    <row r="165" spans="2:10" x14ac:dyDescent="0.2">
      <c r="B165" s="34" t="s">
        <v>460</v>
      </c>
      <c r="C165" s="14"/>
      <c r="D165" s="14"/>
      <c r="E165" s="34" t="s">
        <v>481</v>
      </c>
      <c r="F165" s="61"/>
      <c r="G165" s="78"/>
      <c r="H165" s="36" t="s">
        <v>557</v>
      </c>
      <c r="I165" s="20"/>
      <c r="J165" s="19"/>
    </row>
    <row r="166" spans="2:10" x14ac:dyDescent="0.2">
      <c r="B166" s="16" t="s">
        <v>330</v>
      </c>
      <c r="C166" s="14"/>
      <c r="D166" s="14"/>
      <c r="E166" s="14" t="s">
        <v>88</v>
      </c>
      <c r="F166" s="69"/>
      <c r="G166" s="76"/>
      <c r="H166" s="82"/>
      <c r="I166" s="25"/>
      <c r="J166" s="19"/>
    </row>
    <row r="167" spans="2:10" x14ac:dyDescent="0.2">
      <c r="B167" s="34" t="s">
        <v>519</v>
      </c>
      <c r="C167" s="14"/>
      <c r="D167" s="14"/>
      <c r="E167" s="34" t="s">
        <v>481</v>
      </c>
      <c r="F167" s="69"/>
      <c r="G167" s="76"/>
      <c r="H167" s="82"/>
      <c r="I167" s="25"/>
      <c r="J167" s="19"/>
    </row>
    <row r="168" spans="2:10" x14ac:dyDescent="0.2">
      <c r="B168" s="16" t="s">
        <v>209</v>
      </c>
      <c r="C168" s="14"/>
      <c r="D168" s="14"/>
      <c r="E168" s="27" t="s">
        <v>289</v>
      </c>
      <c r="F168" s="69"/>
      <c r="G168" s="82"/>
      <c r="H168" s="76"/>
      <c r="I168" s="17"/>
      <c r="J168" s="19"/>
    </row>
    <row r="169" spans="2:10" x14ac:dyDescent="0.2">
      <c r="B169" s="34" t="s">
        <v>520</v>
      </c>
      <c r="C169" s="14"/>
      <c r="D169" s="14"/>
      <c r="E169" s="34" t="s">
        <v>481</v>
      </c>
      <c r="F169" s="69"/>
      <c r="G169" s="82"/>
      <c r="H169" s="76"/>
      <c r="I169" s="17"/>
      <c r="J169" s="19"/>
    </row>
    <row r="170" spans="2:10" x14ac:dyDescent="0.2">
      <c r="B170" s="16" t="s">
        <v>208</v>
      </c>
      <c r="C170" s="14"/>
      <c r="D170" s="14"/>
      <c r="E170" s="27" t="s">
        <v>288</v>
      </c>
      <c r="F170" s="69"/>
      <c r="G170" s="82"/>
      <c r="H170" s="76"/>
      <c r="I170" s="17"/>
      <c r="J170" s="19"/>
    </row>
    <row r="171" spans="2:10" x14ac:dyDescent="0.2">
      <c r="B171" s="16" t="s">
        <v>246</v>
      </c>
      <c r="C171" s="14"/>
      <c r="D171" s="14"/>
      <c r="E171" s="14" t="s">
        <v>88</v>
      </c>
      <c r="F171" s="69"/>
      <c r="G171" s="78"/>
      <c r="H171" s="76"/>
      <c r="I171" s="17"/>
      <c r="J171" s="19"/>
    </row>
    <row r="172" spans="2:10" x14ac:dyDescent="0.2">
      <c r="B172" s="16" t="s">
        <v>127</v>
      </c>
      <c r="C172" s="14"/>
      <c r="D172" s="14"/>
      <c r="E172" s="66" t="s">
        <v>88</v>
      </c>
      <c r="F172" s="69"/>
      <c r="G172" s="83"/>
      <c r="H172" s="76"/>
      <c r="I172" s="17"/>
      <c r="J172" s="19"/>
    </row>
    <row r="173" spans="2:10" x14ac:dyDescent="0.2">
      <c r="B173" s="16" t="s">
        <v>85</v>
      </c>
      <c r="C173" s="14"/>
      <c r="D173" s="14"/>
      <c r="E173" s="14" t="s">
        <v>536</v>
      </c>
      <c r="F173" s="61"/>
      <c r="G173" s="84"/>
      <c r="H173" s="76"/>
      <c r="I173" s="17"/>
      <c r="J173" s="19"/>
    </row>
    <row r="174" spans="2:10" x14ac:dyDescent="0.2">
      <c r="B174" s="16" t="s">
        <v>171</v>
      </c>
      <c r="C174" s="14"/>
      <c r="D174" s="14"/>
      <c r="E174" s="67" t="s">
        <v>521</v>
      </c>
      <c r="F174" s="61" t="s">
        <v>477</v>
      </c>
      <c r="G174" s="84" t="s">
        <v>589</v>
      </c>
      <c r="H174" s="76"/>
      <c r="I174" s="17"/>
      <c r="J174" s="19"/>
    </row>
    <row r="175" spans="2:10" x14ac:dyDescent="0.2">
      <c r="B175" s="16" t="s">
        <v>122</v>
      </c>
      <c r="C175" s="14"/>
      <c r="D175" s="14"/>
      <c r="E175" s="16" t="s">
        <v>152</v>
      </c>
      <c r="F175" s="69"/>
      <c r="G175" s="85"/>
      <c r="H175" s="76"/>
      <c r="I175" s="17"/>
      <c r="J175" s="19"/>
    </row>
    <row r="176" spans="2:10" x14ac:dyDescent="0.2">
      <c r="B176" s="16" t="s">
        <v>164</v>
      </c>
      <c r="C176" s="14"/>
      <c r="D176" s="14"/>
      <c r="E176" s="16" t="s">
        <v>309</v>
      </c>
      <c r="F176" s="61"/>
      <c r="G176" s="85">
        <v>1</v>
      </c>
      <c r="H176" s="78"/>
      <c r="I176" s="17"/>
      <c r="J176" s="19"/>
    </row>
    <row r="177" spans="1:10" x14ac:dyDescent="0.2">
      <c r="E177" s="12"/>
      <c r="F177" s="71"/>
      <c r="G177" s="9"/>
    </row>
    <row r="178" spans="1:10" x14ac:dyDescent="0.2">
      <c r="F178" s="71"/>
      <c r="G178" s="9"/>
    </row>
    <row r="179" spans="1:10" x14ac:dyDescent="0.2">
      <c r="A179" s="1" t="s">
        <v>42</v>
      </c>
      <c r="F179" s="71"/>
      <c r="G179" s="9"/>
    </row>
    <row r="180" spans="1:10" x14ac:dyDescent="0.2">
      <c r="B180" s="12" t="s">
        <v>196</v>
      </c>
      <c r="E180" t="s">
        <v>197</v>
      </c>
      <c r="F180" s="61"/>
      <c r="G180" s="76">
        <v>1</v>
      </c>
      <c r="H180" s="76"/>
      <c r="I180" s="17"/>
      <c r="J180" s="19"/>
    </row>
    <row r="181" spans="1:10" x14ac:dyDescent="0.2">
      <c r="B181" s="12" t="s">
        <v>265</v>
      </c>
      <c r="E181" s="12" t="s">
        <v>50</v>
      </c>
      <c r="F181" s="69"/>
      <c r="G181" s="76"/>
      <c r="H181" s="76"/>
      <c r="I181" s="17"/>
      <c r="J181" s="19"/>
    </row>
    <row r="182" spans="1:10" x14ac:dyDescent="0.2">
      <c r="B182" s="12" t="s">
        <v>198</v>
      </c>
      <c r="E182" t="s">
        <v>199</v>
      </c>
      <c r="F182" s="69"/>
      <c r="G182" s="76"/>
      <c r="H182" s="76"/>
      <c r="I182" s="17"/>
      <c r="J182" s="19"/>
    </row>
    <row r="183" spans="1:10" x14ac:dyDescent="0.2">
      <c r="B183" s="12" t="s">
        <v>212</v>
      </c>
      <c r="F183" s="69"/>
      <c r="G183" s="76"/>
      <c r="H183" s="76"/>
      <c r="I183" s="17"/>
      <c r="J183" s="19"/>
    </row>
    <row r="184" spans="1:10" x14ac:dyDescent="0.2">
      <c r="B184" s="12" t="s">
        <v>284</v>
      </c>
      <c r="E184" s="12" t="s">
        <v>333</v>
      </c>
      <c r="F184" s="69"/>
      <c r="G184" s="76"/>
      <c r="H184" s="82"/>
      <c r="J184" s="19"/>
    </row>
    <row r="185" spans="1:10" x14ac:dyDescent="0.2">
      <c r="B185" s="12" t="s">
        <v>43</v>
      </c>
      <c r="E185" t="s">
        <v>95</v>
      </c>
      <c r="F185" s="61"/>
      <c r="G185" s="76">
        <v>1</v>
      </c>
      <c r="H185" s="76"/>
      <c r="I185" s="17"/>
      <c r="J185" s="19"/>
    </row>
    <row r="186" spans="1:10" x14ac:dyDescent="0.2">
      <c r="B186" s="12" t="s">
        <v>110</v>
      </c>
      <c r="E186" t="s">
        <v>109</v>
      </c>
      <c r="F186" s="69"/>
      <c r="G186" s="78" t="s">
        <v>415</v>
      </c>
      <c r="H186" s="76" t="s">
        <v>558</v>
      </c>
      <c r="I186" s="17"/>
      <c r="J186" s="19"/>
    </row>
    <row r="187" spans="1:10" x14ac:dyDescent="0.2">
      <c r="B187" s="12" t="s">
        <v>174</v>
      </c>
      <c r="E187" t="s">
        <v>175</v>
      </c>
      <c r="F187" s="69"/>
      <c r="G187" s="76"/>
      <c r="H187" s="76"/>
      <c r="I187" s="17"/>
      <c r="J187" s="17"/>
    </row>
    <row r="188" spans="1:10" x14ac:dyDescent="0.2">
      <c r="B188" s="12" t="s">
        <v>52</v>
      </c>
      <c r="E188" t="s">
        <v>96</v>
      </c>
      <c r="F188" s="69"/>
      <c r="G188" s="76"/>
      <c r="H188" s="76"/>
      <c r="I188" s="17"/>
      <c r="J188" s="17"/>
    </row>
    <row r="189" spans="1:10" x14ac:dyDescent="0.2">
      <c r="B189" s="12" t="s">
        <v>48</v>
      </c>
      <c r="E189" t="s">
        <v>44</v>
      </c>
      <c r="F189" s="69"/>
      <c r="G189" s="76"/>
      <c r="H189" s="76"/>
      <c r="I189" s="17"/>
      <c r="J189" s="17"/>
    </row>
    <row r="190" spans="1:10" x14ac:dyDescent="0.2">
      <c r="B190" s="12" t="s">
        <v>285</v>
      </c>
      <c r="E190" t="s">
        <v>530</v>
      </c>
      <c r="F190" s="17"/>
      <c r="G190" s="76"/>
      <c r="H190" s="76"/>
      <c r="I190" s="17"/>
      <c r="J190" s="17"/>
    </row>
    <row r="191" spans="1:10" x14ac:dyDescent="0.2">
      <c r="B191" s="12" t="s">
        <v>268</v>
      </c>
      <c r="E191" t="s">
        <v>269</v>
      </c>
      <c r="F191" s="57" t="s">
        <v>590</v>
      </c>
      <c r="G191" s="76">
        <v>1</v>
      </c>
      <c r="H191" s="76"/>
      <c r="I191" s="17"/>
      <c r="J191" s="17"/>
    </row>
    <row r="192" spans="1:10" x14ac:dyDescent="0.2">
      <c r="B192" s="12" t="s">
        <v>123</v>
      </c>
      <c r="E192" t="s">
        <v>124</v>
      </c>
      <c r="F192" s="17"/>
      <c r="G192" s="76"/>
      <c r="H192" s="78"/>
      <c r="I192" s="17"/>
      <c r="J192" s="17"/>
    </row>
    <row r="193" spans="2:11" x14ac:dyDescent="0.2">
      <c r="B193" s="12" t="s">
        <v>200</v>
      </c>
      <c r="E193" t="s">
        <v>236</v>
      </c>
      <c r="F193" s="17"/>
      <c r="G193" s="84"/>
      <c r="H193" s="84"/>
      <c r="I193" s="17"/>
      <c r="J193" s="17"/>
    </row>
    <row r="194" spans="2:11" x14ac:dyDescent="0.2">
      <c r="B194" s="12" t="s">
        <v>267</v>
      </c>
      <c r="E194" s="35" t="s">
        <v>512</v>
      </c>
      <c r="F194" s="17"/>
      <c r="G194" s="76"/>
      <c r="H194" s="76"/>
      <c r="I194" s="17"/>
      <c r="J194" s="17"/>
    </row>
    <row r="195" spans="2:11" x14ac:dyDescent="0.2">
      <c r="B195" s="12" t="s">
        <v>59</v>
      </c>
      <c r="E195" t="s">
        <v>97</v>
      </c>
      <c r="F195" s="61"/>
      <c r="G195" s="76"/>
      <c r="H195" s="76"/>
      <c r="I195" s="17"/>
      <c r="J195" s="17"/>
    </row>
    <row r="196" spans="2:11" x14ac:dyDescent="0.2">
      <c r="B196" s="12" t="s">
        <v>278</v>
      </c>
      <c r="E196" t="s">
        <v>97</v>
      </c>
      <c r="F196" s="61"/>
      <c r="G196" s="76"/>
      <c r="H196" s="76"/>
      <c r="I196" s="17"/>
      <c r="J196" s="17"/>
    </row>
    <row r="197" spans="2:11" x14ac:dyDescent="0.2">
      <c r="B197" s="35" t="s">
        <v>429</v>
      </c>
      <c r="E197" t="s">
        <v>117</v>
      </c>
      <c r="F197" s="61"/>
      <c r="G197" s="76"/>
      <c r="H197" s="78"/>
      <c r="I197" s="17"/>
      <c r="J197" s="17"/>
    </row>
    <row r="198" spans="2:11" x14ac:dyDescent="0.2">
      <c r="B198" s="12" t="s">
        <v>63</v>
      </c>
      <c r="E198" t="s">
        <v>98</v>
      </c>
      <c r="F198" s="17"/>
      <c r="G198" s="76"/>
      <c r="H198" s="76"/>
      <c r="I198" s="17"/>
      <c r="J198" s="17"/>
    </row>
    <row r="199" spans="2:11" x14ac:dyDescent="0.2">
      <c r="B199" s="12" t="s">
        <v>76</v>
      </c>
      <c r="E199" t="s">
        <v>117</v>
      </c>
      <c r="F199" s="17"/>
      <c r="G199" s="76"/>
      <c r="H199" s="76"/>
      <c r="I199" s="17"/>
      <c r="J199" s="17"/>
    </row>
    <row r="200" spans="2:11" x14ac:dyDescent="0.2">
      <c r="B200" s="12" t="s">
        <v>159</v>
      </c>
      <c r="E200" t="s">
        <v>546</v>
      </c>
      <c r="F200" s="61"/>
      <c r="G200" s="76">
        <v>1</v>
      </c>
      <c r="H200" s="78"/>
      <c r="I200" s="17"/>
      <c r="J200" s="17"/>
    </row>
    <row r="201" spans="2:11" x14ac:dyDescent="0.2">
      <c r="B201" s="12" t="s">
        <v>125</v>
      </c>
      <c r="E201" t="s">
        <v>126</v>
      </c>
      <c r="F201" s="17"/>
      <c r="G201" s="76"/>
      <c r="H201" s="76"/>
      <c r="I201" s="17"/>
      <c r="J201" s="17"/>
    </row>
    <row r="202" spans="2:11" x14ac:dyDescent="0.2">
      <c r="B202" s="12" t="s">
        <v>258</v>
      </c>
      <c r="F202" s="17"/>
      <c r="G202" s="76"/>
      <c r="H202" s="76"/>
      <c r="I202" s="17"/>
      <c r="J202" s="17"/>
    </row>
    <row r="203" spans="2:11" x14ac:dyDescent="0.2">
      <c r="B203" s="12" t="s">
        <v>264</v>
      </c>
      <c r="E203" s="35" t="s">
        <v>545</v>
      </c>
      <c r="F203" s="57" t="s">
        <v>590</v>
      </c>
      <c r="G203" s="78">
        <v>1</v>
      </c>
      <c r="H203" s="78"/>
      <c r="I203" s="17"/>
      <c r="J203" s="17"/>
    </row>
    <row r="204" spans="2:11" x14ac:dyDescent="0.2">
      <c r="B204" s="12" t="s">
        <v>66</v>
      </c>
      <c r="E204" s="35" t="s">
        <v>511</v>
      </c>
      <c r="F204" s="61"/>
      <c r="G204" s="78">
        <v>1</v>
      </c>
      <c r="H204" s="76"/>
      <c r="I204" s="17"/>
      <c r="J204" s="17"/>
    </row>
    <row r="205" spans="2:11" x14ac:dyDescent="0.2">
      <c r="B205" s="12" t="s">
        <v>47</v>
      </c>
      <c r="E205" s="35" t="s">
        <v>472</v>
      </c>
      <c r="F205" s="61"/>
      <c r="G205" s="78">
        <v>1</v>
      </c>
      <c r="H205" s="76"/>
      <c r="I205" s="17"/>
      <c r="J205" s="17"/>
      <c r="K205" s="9"/>
    </row>
    <row r="206" spans="2:11" x14ac:dyDescent="0.2">
      <c r="B206" s="12" t="s">
        <v>261</v>
      </c>
      <c r="E206" s="12" t="s">
        <v>262</v>
      </c>
      <c r="F206" s="17"/>
      <c r="G206" s="76"/>
      <c r="H206" s="76"/>
      <c r="I206" s="17"/>
      <c r="J206" s="17"/>
      <c r="K206" s="9"/>
    </row>
    <row r="207" spans="2:11" x14ac:dyDescent="0.2">
      <c r="B207" s="12" t="s">
        <v>94</v>
      </c>
      <c r="E207" s="12" t="s">
        <v>306</v>
      </c>
      <c r="F207" s="57" t="s">
        <v>590</v>
      </c>
      <c r="G207" s="76">
        <v>1</v>
      </c>
      <c r="H207" s="76"/>
      <c r="I207" s="17"/>
      <c r="J207" s="17"/>
    </row>
    <row r="208" spans="2:11" x14ac:dyDescent="0.2">
      <c r="B208" s="35" t="s">
        <v>454</v>
      </c>
      <c r="E208" s="35" t="s">
        <v>287</v>
      </c>
      <c r="F208" s="17"/>
      <c r="G208" s="76"/>
      <c r="H208" s="76"/>
      <c r="I208" s="17"/>
      <c r="J208" s="17"/>
    </row>
    <row r="209" spans="2:11" x14ac:dyDescent="0.2">
      <c r="B209" s="12" t="s">
        <v>242</v>
      </c>
      <c r="E209" t="s">
        <v>243</v>
      </c>
      <c r="F209" s="17"/>
      <c r="G209" s="76"/>
      <c r="H209" s="76"/>
      <c r="I209" s="17"/>
      <c r="J209" s="17"/>
    </row>
    <row r="210" spans="2:11" x14ac:dyDescent="0.2">
      <c r="B210" s="12" t="s">
        <v>99</v>
      </c>
      <c r="E210" s="35" t="s">
        <v>510</v>
      </c>
      <c r="F210" s="57" t="s">
        <v>259</v>
      </c>
      <c r="G210" s="84">
        <v>1</v>
      </c>
      <c r="H210" s="100" t="s">
        <v>559</v>
      </c>
      <c r="I210" s="17"/>
      <c r="J210" s="17"/>
    </row>
    <row r="211" spans="2:11" x14ac:dyDescent="0.2">
      <c r="B211" s="12" t="s">
        <v>293</v>
      </c>
      <c r="E211" s="35" t="s">
        <v>461</v>
      </c>
      <c r="F211" s="57" t="s">
        <v>259</v>
      </c>
      <c r="G211" s="76" t="s">
        <v>560</v>
      </c>
      <c r="H211" s="76"/>
      <c r="I211" s="17"/>
      <c r="J211" s="17"/>
    </row>
    <row r="212" spans="2:11" x14ac:dyDescent="0.2">
      <c r="B212" s="12" t="s">
        <v>56</v>
      </c>
      <c r="E212" t="s">
        <v>105</v>
      </c>
      <c r="F212" s="17"/>
      <c r="G212" s="76"/>
      <c r="H212" s="76"/>
      <c r="I212" s="17"/>
      <c r="J212" s="17"/>
    </row>
    <row r="213" spans="2:11" x14ac:dyDescent="0.2">
      <c r="B213" s="12" t="s">
        <v>305</v>
      </c>
      <c r="E213" s="35" t="s">
        <v>472</v>
      </c>
      <c r="F213" s="61"/>
      <c r="G213" s="76">
        <v>1</v>
      </c>
      <c r="H213" s="76"/>
      <c r="I213" s="17"/>
      <c r="J213" s="17"/>
      <c r="K213" s="9"/>
    </row>
    <row r="214" spans="2:11" x14ac:dyDescent="0.2">
      <c r="B214" s="12" t="s">
        <v>255</v>
      </c>
      <c r="E214" t="s">
        <v>256</v>
      </c>
      <c r="F214" s="61" t="s">
        <v>477</v>
      </c>
      <c r="G214" s="84" t="s">
        <v>588</v>
      </c>
      <c r="H214" s="84"/>
      <c r="I214" s="17"/>
      <c r="J214" s="17"/>
      <c r="K214" s="9"/>
    </row>
    <row r="215" spans="2:11" x14ac:dyDescent="0.2">
      <c r="B215" s="12" t="s">
        <v>45</v>
      </c>
      <c r="E215" s="35" t="s">
        <v>432</v>
      </c>
      <c r="F215" s="20" t="s">
        <v>591</v>
      </c>
      <c r="G215" s="76">
        <v>1</v>
      </c>
      <c r="H215" s="76"/>
      <c r="I215" s="17"/>
      <c r="J215" s="17"/>
    </row>
    <row r="216" spans="2:11" x14ac:dyDescent="0.2">
      <c r="B216" s="12" t="s">
        <v>286</v>
      </c>
      <c r="E216" s="35" t="s">
        <v>561</v>
      </c>
      <c r="F216" s="61"/>
      <c r="G216" s="76"/>
      <c r="H216" s="76"/>
      <c r="I216" s="17"/>
      <c r="J216" s="17"/>
    </row>
    <row r="217" spans="2:11" x14ac:dyDescent="0.2">
      <c r="B217" s="35" t="s">
        <v>471</v>
      </c>
      <c r="E217" s="35" t="s">
        <v>472</v>
      </c>
      <c r="F217" s="17"/>
      <c r="G217" s="76"/>
      <c r="H217" s="76"/>
      <c r="I217" s="17"/>
      <c r="J217" s="17"/>
    </row>
    <row r="218" spans="2:11" x14ac:dyDescent="0.2">
      <c r="B218" s="35" t="s">
        <v>562</v>
      </c>
      <c r="E218" t="s">
        <v>226</v>
      </c>
      <c r="F218" s="61"/>
      <c r="G218" s="76">
        <v>1</v>
      </c>
      <c r="H218" s="20" t="s">
        <v>563</v>
      </c>
      <c r="I218" s="17"/>
      <c r="J218" s="17"/>
    </row>
    <row r="219" spans="2:11" x14ac:dyDescent="0.2">
      <c r="B219" s="12" t="s">
        <v>55</v>
      </c>
      <c r="E219" t="s">
        <v>104</v>
      </c>
      <c r="F219" s="17"/>
      <c r="G219" s="84" t="s">
        <v>588</v>
      </c>
      <c r="H219" s="76"/>
      <c r="I219" s="17"/>
      <c r="J219" s="17"/>
    </row>
    <row r="220" spans="2:11" x14ac:dyDescent="0.2">
      <c r="B220" s="12" t="s">
        <v>49</v>
      </c>
      <c r="E220" t="s">
        <v>50</v>
      </c>
      <c r="F220" s="17"/>
      <c r="G220" s="76"/>
      <c r="H220" s="76"/>
      <c r="I220" s="17"/>
      <c r="J220" s="17"/>
    </row>
    <row r="221" spans="2:11" x14ac:dyDescent="0.2">
      <c r="B221" s="12" t="s">
        <v>275</v>
      </c>
      <c r="E221" t="s">
        <v>117</v>
      </c>
      <c r="F221" s="17"/>
      <c r="G221" s="76"/>
      <c r="H221" s="76"/>
      <c r="I221" s="17"/>
      <c r="J221" s="17"/>
    </row>
    <row r="222" spans="2:11" x14ac:dyDescent="0.2">
      <c r="B222" s="12" t="s">
        <v>180</v>
      </c>
      <c r="E222" s="12" t="s">
        <v>53</v>
      </c>
      <c r="F222" s="61"/>
      <c r="G222" s="76">
        <v>1</v>
      </c>
      <c r="H222" s="76"/>
      <c r="I222" s="17"/>
      <c r="J222" s="17"/>
    </row>
    <row r="223" spans="2:11" x14ac:dyDescent="0.2">
      <c r="B223" s="12" t="s">
        <v>214</v>
      </c>
      <c r="E223" t="s">
        <v>53</v>
      </c>
      <c r="F223" s="61" t="s">
        <v>477</v>
      </c>
      <c r="G223" s="76"/>
      <c r="H223" s="101" t="s">
        <v>564</v>
      </c>
      <c r="I223" s="17"/>
      <c r="J223" s="17"/>
    </row>
    <row r="224" spans="2:11" x14ac:dyDescent="0.2">
      <c r="B224" s="12" t="s">
        <v>215</v>
      </c>
      <c r="E224" t="s">
        <v>53</v>
      </c>
      <c r="F224" s="61"/>
      <c r="G224" s="76"/>
      <c r="H224" s="20" t="s">
        <v>565</v>
      </c>
      <c r="I224" s="17"/>
      <c r="J224" s="17"/>
    </row>
    <row r="225" spans="2:10" x14ac:dyDescent="0.2">
      <c r="B225" s="12" t="s">
        <v>131</v>
      </c>
      <c r="E225" t="s">
        <v>53</v>
      </c>
      <c r="F225" s="17"/>
      <c r="G225" s="76"/>
      <c r="H225" s="76"/>
      <c r="I225" s="17"/>
      <c r="J225" s="17"/>
    </row>
    <row r="226" spans="2:10" x14ac:dyDescent="0.2">
      <c r="B226" s="35" t="s">
        <v>445</v>
      </c>
      <c r="E226" t="s">
        <v>446</v>
      </c>
      <c r="F226" s="17"/>
      <c r="G226" s="76"/>
      <c r="H226" s="76"/>
      <c r="I226" s="17"/>
      <c r="J226" s="17"/>
    </row>
    <row r="227" spans="2:10" x14ac:dyDescent="0.2">
      <c r="B227" s="12" t="s">
        <v>135</v>
      </c>
      <c r="E227" t="s">
        <v>53</v>
      </c>
      <c r="F227" s="17"/>
      <c r="G227" s="76"/>
      <c r="H227" s="76"/>
      <c r="I227" s="17"/>
      <c r="J227" s="17"/>
    </row>
    <row r="228" spans="2:10" x14ac:dyDescent="0.2">
      <c r="B228" s="12" t="s">
        <v>136</v>
      </c>
      <c r="E228" t="s">
        <v>53</v>
      </c>
      <c r="F228" s="17"/>
      <c r="G228" s="76"/>
      <c r="H228" s="76"/>
      <c r="I228" s="17"/>
      <c r="J228" s="17"/>
    </row>
    <row r="229" spans="2:10" x14ac:dyDescent="0.2">
      <c r="B229" s="12" t="s">
        <v>65</v>
      </c>
      <c r="E229" t="s">
        <v>53</v>
      </c>
      <c r="F229" s="17"/>
      <c r="G229" s="76"/>
      <c r="H229" s="76"/>
      <c r="I229" s="17"/>
      <c r="J229" s="17"/>
    </row>
    <row r="230" spans="2:10" x14ac:dyDescent="0.2">
      <c r="B230" s="35" t="s">
        <v>484</v>
      </c>
      <c r="E230" t="s">
        <v>53</v>
      </c>
      <c r="F230" s="61"/>
      <c r="G230" s="76"/>
      <c r="H230" s="76"/>
      <c r="I230" s="17"/>
      <c r="J230" s="17"/>
    </row>
    <row r="231" spans="2:10" x14ac:dyDescent="0.2">
      <c r="B231" s="12" t="s">
        <v>254</v>
      </c>
      <c r="E231" t="s">
        <v>53</v>
      </c>
      <c r="F231" s="17"/>
      <c r="G231" s="76"/>
      <c r="H231" s="76"/>
      <c r="I231" s="17"/>
      <c r="J231" s="17"/>
    </row>
    <row r="232" spans="2:10" x14ac:dyDescent="0.2">
      <c r="B232" s="12" t="s">
        <v>162</v>
      </c>
      <c r="E232" t="s">
        <v>53</v>
      </c>
      <c r="F232" s="17"/>
      <c r="G232" s="76"/>
      <c r="H232" s="76"/>
      <c r="I232" s="17"/>
      <c r="J232" s="17"/>
    </row>
    <row r="233" spans="2:10" x14ac:dyDescent="0.2">
      <c r="B233" s="12" t="s">
        <v>64</v>
      </c>
      <c r="E233" t="s">
        <v>53</v>
      </c>
      <c r="F233" s="17"/>
      <c r="G233" s="76"/>
      <c r="H233" s="76"/>
      <c r="I233" s="17"/>
      <c r="J233" s="17"/>
    </row>
    <row r="234" spans="2:10" x14ac:dyDescent="0.2">
      <c r="B234" s="12" t="s">
        <v>68</v>
      </c>
      <c r="E234" t="s">
        <v>53</v>
      </c>
      <c r="F234" s="61" t="s">
        <v>477</v>
      </c>
      <c r="G234" s="76"/>
      <c r="H234" s="76"/>
      <c r="I234" s="17"/>
      <c r="J234" s="17"/>
    </row>
    <row r="235" spans="2:10" x14ac:dyDescent="0.2">
      <c r="B235" s="12" t="s">
        <v>67</v>
      </c>
      <c r="E235" t="s">
        <v>53</v>
      </c>
      <c r="F235" s="61" t="s">
        <v>477</v>
      </c>
      <c r="G235" s="76"/>
      <c r="H235" s="76"/>
      <c r="I235" s="17"/>
      <c r="J235" s="17"/>
    </row>
    <row r="236" spans="2:10" x14ac:dyDescent="0.2">
      <c r="B236" s="12" t="s">
        <v>132</v>
      </c>
      <c r="E236" t="s">
        <v>53</v>
      </c>
      <c r="F236" s="61" t="s">
        <v>477</v>
      </c>
      <c r="G236" s="76"/>
      <c r="H236" s="76"/>
      <c r="I236" s="17"/>
      <c r="J236" s="17"/>
    </row>
    <row r="237" spans="2:10" x14ac:dyDescent="0.2">
      <c r="B237" s="12" t="s">
        <v>133</v>
      </c>
      <c r="E237" t="s">
        <v>53</v>
      </c>
      <c r="F237" s="17"/>
      <c r="G237" s="76"/>
      <c r="H237" s="76"/>
      <c r="I237" s="17"/>
      <c r="J237" s="17"/>
    </row>
    <row r="238" spans="2:10" x14ac:dyDescent="0.2">
      <c r="B238" s="12" t="s">
        <v>134</v>
      </c>
      <c r="E238" t="s">
        <v>53</v>
      </c>
      <c r="F238" s="17"/>
      <c r="G238" s="76"/>
      <c r="H238" s="76"/>
      <c r="I238" s="17"/>
      <c r="J238" s="17"/>
    </row>
    <row r="239" spans="2:10" x14ac:dyDescent="0.2">
      <c r="B239" s="12" t="s">
        <v>58</v>
      </c>
      <c r="E239" s="12" t="s">
        <v>279</v>
      </c>
      <c r="F239" s="61"/>
      <c r="G239" s="76"/>
      <c r="H239" s="76"/>
      <c r="I239" s="17"/>
      <c r="J239" s="17"/>
    </row>
    <row r="240" spans="2:10" x14ac:dyDescent="0.2">
      <c r="B240" s="12" t="s">
        <v>80</v>
      </c>
      <c r="E240" t="s">
        <v>108</v>
      </c>
      <c r="F240" s="17"/>
      <c r="G240" s="76"/>
      <c r="H240" s="76"/>
      <c r="I240" s="17"/>
      <c r="J240" s="17"/>
    </row>
    <row r="241" spans="1:10" x14ac:dyDescent="0.2">
      <c r="B241" s="12" t="s">
        <v>245</v>
      </c>
      <c r="E241" s="12" t="s">
        <v>280</v>
      </c>
      <c r="F241" s="17"/>
      <c r="G241" s="76"/>
      <c r="H241" s="76"/>
      <c r="I241" s="17"/>
      <c r="J241" s="17"/>
    </row>
    <row r="242" spans="1:10" x14ac:dyDescent="0.2">
      <c r="B242" s="12" t="s">
        <v>57</v>
      </c>
      <c r="E242" t="s">
        <v>107</v>
      </c>
      <c r="F242" s="61"/>
      <c r="G242" s="76">
        <v>1</v>
      </c>
      <c r="H242" s="76"/>
      <c r="I242" s="17"/>
      <c r="J242" s="17"/>
    </row>
    <row r="243" spans="1:10" x14ac:dyDescent="0.2">
      <c r="B243" s="12" t="s">
        <v>62</v>
      </c>
      <c r="E243" s="12" t="s">
        <v>53</v>
      </c>
      <c r="F243" s="17"/>
      <c r="G243" s="76"/>
      <c r="H243" s="76"/>
      <c r="I243" s="17"/>
      <c r="J243" s="17"/>
    </row>
    <row r="244" spans="1:10" x14ac:dyDescent="0.2">
      <c r="B244" s="12" t="s">
        <v>292</v>
      </c>
      <c r="E244" s="12" t="s">
        <v>221</v>
      </c>
      <c r="F244" s="17"/>
      <c r="G244" s="76"/>
      <c r="H244" s="76"/>
      <c r="I244" s="17"/>
      <c r="J244" s="17"/>
    </row>
    <row r="245" spans="1:10" x14ac:dyDescent="0.2">
      <c r="B245" s="35" t="s">
        <v>462</v>
      </c>
      <c r="E245" s="12" t="s">
        <v>160</v>
      </c>
      <c r="F245" s="61"/>
      <c r="G245" s="78">
        <v>1</v>
      </c>
      <c r="H245" s="76"/>
      <c r="I245" s="17"/>
      <c r="J245" s="17"/>
    </row>
    <row r="246" spans="1:10" x14ac:dyDescent="0.2">
      <c r="B246" s="12" t="s">
        <v>290</v>
      </c>
      <c r="E246" s="12" t="s">
        <v>291</v>
      </c>
      <c r="F246" s="17"/>
      <c r="G246" s="76"/>
      <c r="H246" s="76"/>
      <c r="I246" s="17"/>
      <c r="J246" s="17"/>
    </row>
    <row r="247" spans="1:10" x14ac:dyDescent="0.2">
      <c r="B247" s="12" t="s">
        <v>106</v>
      </c>
      <c r="E247" s="12" t="s">
        <v>53</v>
      </c>
      <c r="F247" s="61"/>
      <c r="G247" s="76"/>
      <c r="H247" s="76"/>
      <c r="I247" s="17"/>
      <c r="J247" s="17"/>
    </row>
    <row r="248" spans="1:10" x14ac:dyDescent="0.2">
      <c r="F248" s="17"/>
      <c r="G248" s="76"/>
      <c r="H248" s="76"/>
      <c r="I248" s="17"/>
      <c r="J248" s="17"/>
    </row>
    <row r="249" spans="1:10" x14ac:dyDescent="0.2">
      <c r="A249" s="1" t="s">
        <v>54</v>
      </c>
      <c r="F249" s="17"/>
      <c r="G249" s="76"/>
      <c r="H249" s="76"/>
      <c r="I249" s="17"/>
      <c r="J249" s="17"/>
    </row>
    <row r="250" spans="1:10" x14ac:dyDescent="0.2">
      <c r="B250" s="12" t="s">
        <v>79</v>
      </c>
      <c r="E250" t="s">
        <v>244</v>
      </c>
      <c r="F250" s="17"/>
      <c r="G250" s="76"/>
      <c r="H250" s="76"/>
      <c r="I250" s="17"/>
      <c r="J250" s="17"/>
    </row>
    <row r="251" spans="1:10" x14ac:dyDescent="0.2">
      <c r="B251" s="12" t="s">
        <v>202</v>
      </c>
      <c r="E251" t="s">
        <v>201</v>
      </c>
      <c r="F251" s="17"/>
      <c r="G251" s="76"/>
      <c r="H251" s="76"/>
      <c r="I251" s="17"/>
      <c r="J251" s="17"/>
    </row>
    <row r="252" spans="1:10" x14ac:dyDescent="0.2">
      <c r="B252" s="12" t="s">
        <v>161</v>
      </c>
      <c r="E252" s="12" t="s">
        <v>319</v>
      </c>
      <c r="F252" s="17"/>
      <c r="G252" s="76"/>
      <c r="H252" s="76"/>
      <c r="I252" s="17"/>
      <c r="J252" s="17"/>
    </row>
    <row r="253" spans="1:10" x14ac:dyDescent="0.2">
      <c r="B253" s="35" t="s">
        <v>436</v>
      </c>
      <c r="E253" s="35" t="s">
        <v>437</v>
      </c>
      <c r="F253" s="17"/>
      <c r="G253" s="76"/>
      <c r="H253" s="76"/>
      <c r="I253" s="17"/>
      <c r="J253" s="17"/>
    </row>
    <row r="254" spans="1:10" x14ac:dyDescent="0.2">
      <c r="B254" s="12" t="s">
        <v>318</v>
      </c>
      <c r="E254" s="35" t="s">
        <v>509</v>
      </c>
      <c r="F254" s="17"/>
      <c r="G254" s="76"/>
      <c r="H254" s="76"/>
      <c r="I254" s="17"/>
      <c r="J254" s="17"/>
    </row>
    <row r="255" spans="1:10" x14ac:dyDescent="0.2">
      <c r="B255" s="35" t="s">
        <v>463</v>
      </c>
      <c r="E255" s="35" t="s">
        <v>566</v>
      </c>
      <c r="F255" s="61" t="s">
        <v>477</v>
      </c>
      <c r="G255" s="76">
        <v>1</v>
      </c>
      <c r="H255" s="78"/>
      <c r="I255" s="17"/>
      <c r="J255" s="17"/>
    </row>
    <row r="256" spans="1:10" x14ac:dyDescent="0.2">
      <c r="B256" s="12" t="s">
        <v>218</v>
      </c>
      <c r="E256" s="12" t="s">
        <v>283</v>
      </c>
      <c r="F256" s="17"/>
      <c r="G256" s="76"/>
      <c r="H256" s="76"/>
      <c r="I256" s="17"/>
      <c r="J256" s="17"/>
    </row>
    <row r="257" spans="1:10" x14ac:dyDescent="0.2">
      <c r="B257" s="35" t="s">
        <v>495</v>
      </c>
      <c r="E257" s="35" t="s">
        <v>438</v>
      </c>
      <c r="F257" s="17"/>
      <c r="G257" s="88"/>
      <c r="H257" s="76"/>
      <c r="I257" s="17"/>
      <c r="J257" s="17"/>
    </row>
    <row r="258" spans="1:10" x14ac:dyDescent="0.2">
      <c r="B258" s="35" t="s">
        <v>567</v>
      </c>
      <c r="F258" s="61"/>
      <c r="G258" s="88" t="s">
        <v>575</v>
      </c>
      <c r="H258" s="76"/>
      <c r="I258" s="17"/>
      <c r="J258" s="17"/>
    </row>
    <row r="259" spans="1:10" x14ac:dyDescent="0.2">
      <c r="B259" s="12" t="s">
        <v>282</v>
      </c>
      <c r="E259" s="12" t="s">
        <v>281</v>
      </c>
      <c r="F259" s="17"/>
      <c r="G259" s="76"/>
      <c r="H259" s="76"/>
      <c r="I259" s="17"/>
      <c r="J259" s="17"/>
    </row>
    <row r="260" spans="1:10" x14ac:dyDescent="0.2">
      <c r="B260" s="12" t="s">
        <v>176</v>
      </c>
      <c r="E260" t="s">
        <v>177</v>
      </c>
      <c r="F260" s="17"/>
      <c r="G260" s="76"/>
      <c r="H260" s="76"/>
      <c r="I260" s="17"/>
      <c r="J260" s="17"/>
    </row>
    <row r="261" spans="1:10" x14ac:dyDescent="0.2">
      <c r="B261" s="35" t="s">
        <v>594</v>
      </c>
      <c r="F261" s="61" t="s">
        <v>477</v>
      </c>
      <c r="G261" s="76"/>
      <c r="H261" s="76"/>
      <c r="I261" s="17"/>
      <c r="J261" s="17"/>
    </row>
    <row r="262" spans="1:10" x14ac:dyDescent="0.2">
      <c r="B262" s="12" t="s">
        <v>231</v>
      </c>
      <c r="E262" t="s">
        <v>276</v>
      </c>
      <c r="F262" s="61" t="s">
        <v>477</v>
      </c>
      <c r="G262" s="88" t="s">
        <v>492</v>
      </c>
      <c r="H262" s="76"/>
      <c r="I262" s="17"/>
      <c r="J262" s="17"/>
    </row>
    <row r="263" spans="1:10" x14ac:dyDescent="0.2">
      <c r="B263" s="12" t="s">
        <v>140</v>
      </c>
      <c r="E263" t="s">
        <v>128</v>
      </c>
      <c r="F263" s="17"/>
      <c r="G263" s="76"/>
      <c r="H263" s="76"/>
      <c r="I263" s="17"/>
      <c r="J263" s="17"/>
    </row>
    <row r="264" spans="1:10" x14ac:dyDescent="0.2">
      <c r="B264" s="12" t="s">
        <v>77</v>
      </c>
      <c r="E264" t="s">
        <v>78</v>
      </c>
      <c r="F264" s="17"/>
      <c r="G264" s="76"/>
      <c r="H264" s="76"/>
      <c r="I264" s="17"/>
      <c r="J264" s="17"/>
    </row>
    <row r="265" spans="1:10" x14ac:dyDescent="0.2">
      <c r="B265" s="35" t="s">
        <v>493</v>
      </c>
      <c r="E265" t="s">
        <v>121</v>
      </c>
      <c r="F265" s="61" t="s">
        <v>477</v>
      </c>
      <c r="G265" s="76">
        <v>1</v>
      </c>
      <c r="H265" s="76"/>
      <c r="I265" s="17"/>
      <c r="J265" s="17"/>
    </row>
    <row r="266" spans="1:10" x14ac:dyDescent="0.2">
      <c r="B266" s="12" t="s">
        <v>178</v>
      </c>
      <c r="E266" s="35" t="s">
        <v>508</v>
      </c>
      <c r="F266" s="61" t="s">
        <v>477</v>
      </c>
      <c r="G266" s="78">
        <v>5</v>
      </c>
      <c r="H266" s="76"/>
      <c r="I266" s="17"/>
      <c r="J266" s="17"/>
    </row>
    <row r="267" spans="1:10" x14ac:dyDescent="0.2">
      <c r="B267" s="12" t="s">
        <v>101</v>
      </c>
      <c r="E267" t="s">
        <v>568</v>
      </c>
      <c r="F267" s="61" t="s">
        <v>477</v>
      </c>
      <c r="G267" s="78" t="s">
        <v>569</v>
      </c>
      <c r="H267" s="76"/>
      <c r="I267" s="17"/>
      <c r="J267" s="17"/>
    </row>
    <row r="268" spans="1:10" x14ac:dyDescent="0.2">
      <c r="B268" s="12" t="s">
        <v>100</v>
      </c>
      <c r="E268" t="s">
        <v>568</v>
      </c>
      <c r="F268" s="61" t="s">
        <v>477</v>
      </c>
      <c r="G268" s="78" t="s">
        <v>570</v>
      </c>
      <c r="H268" s="76"/>
      <c r="I268" s="17"/>
      <c r="J268" s="17"/>
    </row>
    <row r="269" spans="1:10" x14ac:dyDescent="0.2">
      <c r="B269" s="35" t="s">
        <v>571</v>
      </c>
      <c r="F269" s="17"/>
      <c r="G269" s="78" t="s">
        <v>572</v>
      </c>
      <c r="H269" s="76"/>
      <c r="I269" s="17"/>
      <c r="J269" s="17"/>
    </row>
    <row r="270" spans="1:10" x14ac:dyDescent="0.2">
      <c r="F270" s="71"/>
      <c r="G270" s="86"/>
    </row>
    <row r="271" spans="1:10" x14ac:dyDescent="0.2">
      <c r="A271" s="1" t="s">
        <v>69</v>
      </c>
      <c r="F271" s="73"/>
      <c r="G271" s="86"/>
    </row>
    <row r="272" spans="1:10" x14ac:dyDescent="0.2">
      <c r="B272" s="12" t="s">
        <v>70</v>
      </c>
      <c r="E272" s="35" t="s">
        <v>464</v>
      </c>
      <c r="F272" s="17"/>
      <c r="G272" s="76"/>
      <c r="H272" s="76"/>
      <c r="I272" s="17"/>
      <c r="J272" s="19"/>
    </row>
    <row r="273" spans="1:10" x14ac:dyDescent="0.2">
      <c r="B273" s="12" t="s">
        <v>72</v>
      </c>
      <c r="E273" t="s">
        <v>102</v>
      </c>
      <c r="F273" s="17"/>
      <c r="G273" s="76"/>
      <c r="H273" s="76"/>
      <c r="I273" s="17"/>
      <c r="J273" s="19"/>
    </row>
    <row r="274" spans="1:10" x14ac:dyDescent="0.2">
      <c r="B274" s="12" t="s">
        <v>73</v>
      </c>
      <c r="E274" t="s">
        <v>71</v>
      </c>
      <c r="F274" s="61" t="s">
        <v>477</v>
      </c>
      <c r="G274" s="76" t="s">
        <v>572</v>
      </c>
      <c r="H274" s="76"/>
      <c r="I274" s="17"/>
      <c r="J274" s="19"/>
    </row>
    <row r="275" spans="1:10" x14ac:dyDescent="0.2">
      <c r="B275" s="12" t="s">
        <v>74</v>
      </c>
      <c r="E275" s="35" t="s">
        <v>465</v>
      </c>
      <c r="F275" s="61" t="s">
        <v>477</v>
      </c>
      <c r="G275" s="76" t="s">
        <v>572</v>
      </c>
      <c r="H275" s="76"/>
      <c r="I275" s="21"/>
      <c r="J275" s="19"/>
    </row>
    <row r="276" spans="1:10" x14ac:dyDescent="0.2">
      <c r="B276" s="35" t="s">
        <v>573</v>
      </c>
      <c r="E276" t="s">
        <v>75</v>
      </c>
      <c r="F276" s="61" t="s">
        <v>477</v>
      </c>
      <c r="G276" s="76" t="s">
        <v>572</v>
      </c>
      <c r="H276" s="76"/>
      <c r="I276" s="17"/>
      <c r="J276" s="19"/>
    </row>
    <row r="277" spans="1:10" x14ac:dyDescent="0.2">
      <c r="B277" s="12" t="s">
        <v>103</v>
      </c>
      <c r="E277" t="s">
        <v>442</v>
      </c>
      <c r="F277" s="69"/>
      <c r="G277" s="76"/>
      <c r="H277" s="76"/>
      <c r="I277" s="17"/>
      <c r="J277" s="19"/>
    </row>
    <row r="278" spans="1:10" x14ac:dyDescent="0.2">
      <c r="B278" s="12" t="s">
        <v>334</v>
      </c>
      <c r="E278" t="s">
        <v>441</v>
      </c>
      <c r="F278" s="61" t="s">
        <v>477</v>
      </c>
      <c r="G278" s="76">
        <v>1</v>
      </c>
      <c r="H278" s="76"/>
      <c r="I278" s="17"/>
      <c r="J278" s="19"/>
    </row>
    <row r="279" spans="1:10" x14ac:dyDescent="0.2">
      <c r="B279" s="12" t="s">
        <v>118</v>
      </c>
      <c r="E279" t="s">
        <v>3</v>
      </c>
      <c r="F279" s="69"/>
      <c r="G279" s="76"/>
      <c r="H279" s="76"/>
      <c r="I279" s="17"/>
      <c r="J279" s="19"/>
    </row>
    <row r="280" spans="1:10" x14ac:dyDescent="0.2">
      <c r="F280" s="71"/>
      <c r="G280" s="86"/>
    </row>
    <row r="281" spans="1:10" x14ac:dyDescent="0.2">
      <c r="A281" s="1" t="s">
        <v>203</v>
      </c>
      <c r="F281" s="71"/>
      <c r="G281" s="86"/>
    </row>
    <row r="282" spans="1:10" x14ac:dyDescent="0.2">
      <c r="B282" s="12" t="s">
        <v>112</v>
      </c>
      <c r="E282" t="s">
        <v>116</v>
      </c>
      <c r="F282" s="74"/>
      <c r="G282" s="76"/>
      <c r="H282" s="76"/>
      <c r="I282" s="17"/>
      <c r="J282" s="17"/>
    </row>
    <row r="283" spans="1:10" x14ac:dyDescent="0.2">
      <c r="B283" s="12" t="s">
        <v>114</v>
      </c>
      <c r="E283" t="s">
        <v>117</v>
      </c>
      <c r="F283" s="74"/>
      <c r="G283" s="76"/>
      <c r="H283" s="76"/>
      <c r="I283" s="17"/>
      <c r="J283" s="17"/>
    </row>
    <row r="284" spans="1:10" x14ac:dyDescent="0.2">
      <c r="B284" s="12" t="s">
        <v>111</v>
      </c>
      <c r="E284" t="s">
        <v>116</v>
      </c>
      <c r="F284" s="61" t="s">
        <v>477</v>
      </c>
      <c r="G284" s="76"/>
      <c r="H284" s="76"/>
      <c r="I284" s="17"/>
      <c r="J284" s="17"/>
    </row>
    <row r="285" spans="1:10" x14ac:dyDescent="0.2">
      <c r="B285" s="12" t="s">
        <v>213</v>
      </c>
      <c r="F285" s="74"/>
      <c r="G285" s="76"/>
      <c r="H285" s="76"/>
      <c r="I285" s="17"/>
      <c r="J285" s="17"/>
    </row>
    <row r="286" spans="1:10" x14ac:dyDescent="0.2">
      <c r="B286" s="12" t="s">
        <v>60</v>
      </c>
      <c r="E286" t="s">
        <v>61</v>
      </c>
      <c r="F286" s="99"/>
      <c r="G286" s="76"/>
      <c r="H286" s="76"/>
      <c r="I286" s="17"/>
      <c r="J286" s="17"/>
    </row>
    <row r="287" spans="1:10" x14ac:dyDescent="0.2">
      <c r="B287" s="35" t="s">
        <v>482</v>
      </c>
      <c r="E287" s="35" t="s">
        <v>483</v>
      </c>
      <c r="F287" s="99"/>
      <c r="G287" s="76"/>
      <c r="H287" s="76"/>
      <c r="I287" s="17"/>
      <c r="J287" s="17"/>
    </row>
    <row r="288" spans="1:10" x14ac:dyDescent="0.2">
      <c r="B288" s="12" t="s">
        <v>113</v>
      </c>
      <c r="E288" t="s">
        <v>116</v>
      </c>
      <c r="F288" s="74"/>
      <c r="G288" s="76"/>
      <c r="H288" s="76"/>
      <c r="I288" s="17"/>
      <c r="J288" s="17"/>
    </row>
    <row r="289" spans="2:10" x14ac:dyDescent="0.2">
      <c r="B289" s="12" t="s">
        <v>179</v>
      </c>
      <c r="E289" s="35"/>
      <c r="F289" s="74"/>
      <c r="G289" s="76"/>
      <c r="H289" s="76"/>
      <c r="I289" s="17"/>
      <c r="J289" s="17"/>
    </row>
    <row r="290" spans="2:10" x14ac:dyDescent="0.2">
      <c r="B290" s="12" t="s">
        <v>115</v>
      </c>
      <c r="E290" t="s">
        <v>141</v>
      </c>
      <c r="F290" s="74"/>
      <c r="G290" s="76"/>
      <c r="H290" s="76"/>
      <c r="I290" s="17"/>
      <c r="J290" s="17"/>
    </row>
    <row r="291" spans="2:10" x14ac:dyDescent="0.2">
      <c r="B291" s="12" t="s">
        <v>216</v>
      </c>
      <c r="E291" t="s">
        <v>217</v>
      </c>
      <c r="F291" s="74"/>
      <c r="G291" s="76"/>
      <c r="H291" s="76"/>
      <c r="I291" s="17"/>
      <c r="J291" s="17"/>
    </row>
    <row r="292" spans="2:10" x14ac:dyDescent="0.2">
      <c r="B292" s="12" t="s">
        <v>257</v>
      </c>
      <c r="E292" s="35" t="s">
        <v>443</v>
      </c>
      <c r="F292" s="74"/>
      <c r="G292" s="76"/>
      <c r="H292" s="76"/>
      <c r="I292" s="17"/>
      <c r="J292" s="17"/>
    </row>
    <row r="293" spans="2:10" x14ac:dyDescent="0.2">
      <c r="B293" s="12" t="s">
        <v>142</v>
      </c>
      <c r="E293" t="s">
        <v>144</v>
      </c>
      <c r="F293" s="74"/>
      <c r="G293" s="76"/>
      <c r="H293" s="76"/>
      <c r="I293" s="17"/>
      <c r="J293" s="17"/>
    </row>
    <row r="294" spans="2:10" x14ac:dyDescent="0.2">
      <c r="B294" s="12" t="s">
        <v>143</v>
      </c>
      <c r="E294" t="s">
        <v>144</v>
      </c>
      <c r="F294" s="74"/>
      <c r="G294" s="76"/>
      <c r="H294" s="76"/>
      <c r="I294" s="17"/>
      <c r="J294" s="17"/>
    </row>
    <row r="295" spans="2:10" x14ac:dyDescent="0.2">
      <c r="B295" s="35" t="s">
        <v>498</v>
      </c>
      <c r="F295" s="89"/>
      <c r="G295" s="76"/>
      <c r="H295" s="95"/>
      <c r="I295" s="90"/>
      <c r="J295" s="19"/>
    </row>
    <row r="296" spans="2:10" x14ac:dyDescent="0.2">
      <c r="B296" s="35" t="s">
        <v>499</v>
      </c>
      <c r="E296" s="3"/>
      <c r="F296" s="61"/>
      <c r="G296" s="76">
        <v>1</v>
      </c>
      <c r="H296" s="76"/>
      <c r="I296" s="17"/>
      <c r="J296" s="19"/>
    </row>
    <row r="297" spans="2:10" x14ac:dyDescent="0.2">
      <c r="B297" s="35" t="s">
        <v>500</v>
      </c>
      <c r="E297" t="s">
        <v>501</v>
      </c>
      <c r="F297" s="61"/>
      <c r="G297" s="77" t="s">
        <v>502</v>
      </c>
      <c r="H297" s="76"/>
      <c r="I297" s="20"/>
      <c r="J297" s="19"/>
    </row>
    <row r="298" spans="2:10" x14ac:dyDescent="0.2">
      <c r="B298" s="35" t="s">
        <v>503</v>
      </c>
      <c r="E298" t="s">
        <v>501</v>
      </c>
      <c r="F298" s="61" t="s">
        <v>477</v>
      </c>
      <c r="G298" s="76">
        <v>40</v>
      </c>
      <c r="H298" s="76"/>
      <c r="I298" s="76"/>
      <c r="J298" s="76"/>
    </row>
    <row r="299" spans="2:10" x14ac:dyDescent="0.2">
      <c r="B299" s="35" t="s">
        <v>504</v>
      </c>
      <c r="E299" t="s">
        <v>501</v>
      </c>
      <c r="F299" s="61"/>
      <c r="G299" s="77" t="s">
        <v>502</v>
      </c>
      <c r="H299" s="76"/>
      <c r="I299" s="76"/>
      <c r="J299" s="76"/>
    </row>
    <row r="300" spans="2:10" x14ac:dyDescent="0.2">
      <c r="B300" s="35" t="s">
        <v>505</v>
      </c>
      <c r="E300" t="s">
        <v>501</v>
      </c>
      <c r="F300" s="61"/>
      <c r="G300" s="76">
        <v>1</v>
      </c>
      <c r="H300" s="76"/>
      <c r="I300" s="76"/>
      <c r="J300" s="76"/>
    </row>
    <row r="301" spans="2:10" x14ac:dyDescent="0.2">
      <c r="B301" s="35" t="s">
        <v>506</v>
      </c>
      <c r="E301" t="s">
        <v>501</v>
      </c>
      <c r="F301" s="61"/>
      <c r="G301" s="77" t="s">
        <v>502</v>
      </c>
      <c r="H301" s="76"/>
      <c r="I301" s="17"/>
      <c r="J301" s="19"/>
    </row>
    <row r="302" spans="2:10" x14ac:dyDescent="0.2">
      <c r="B302" s="35" t="s">
        <v>507</v>
      </c>
      <c r="E302" t="s">
        <v>501</v>
      </c>
      <c r="F302" s="61"/>
      <c r="G302" s="77" t="s">
        <v>502</v>
      </c>
      <c r="H302" s="76"/>
      <c r="I302" s="17"/>
      <c r="J302" s="19"/>
    </row>
    <row r="303" spans="2:10" x14ac:dyDescent="0.2">
      <c r="F303" s="89"/>
      <c r="G303" s="17"/>
      <c r="H303" s="76"/>
      <c r="I303" s="17"/>
      <c r="J303" s="19"/>
    </row>
    <row r="305" spans="6:6" x14ac:dyDescent="0.2">
      <c r="F305"/>
    </row>
  </sheetData>
  <phoneticPr fontId="3" type="noConversion"/>
  <printOptions horizontalCentered="1" gridLines="1"/>
  <pageMargins left="0.2" right="0.2" top="0.4" bottom="0.4" header="0.25" footer="0.25"/>
  <pageSetup scale="91" fitToHeight="6" orientation="portrait" r:id="rId1"/>
  <headerFooter alignWithMargins="0">
    <oddFooter>&amp;L&amp;F&amp;C&amp;D&amp;RPage &amp;P of &amp;N</oddFooter>
  </headerFooter>
  <rowBreaks count="2" manualBreakCount="2">
    <brk id="62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workbookViewId="0">
      <selection activeCell="A2" sqref="A2"/>
    </sheetView>
  </sheetViews>
  <sheetFormatPr defaultRowHeight="12.75" x14ac:dyDescent="0.2"/>
  <cols>
    <col min="1" max="1" width="10.85546875" customWidth="1"/>
    <col min="2" max="2" width="12.42578125" customWidth="1"/>
    <col min="3" max="3" width="38.28515625" customWidth="1"/>
    <col min="4" max="4" width="12.28515625" customWidth="1"/>
    <col min="5" max="5" width="14.42578125" style="5" customWidth="1"/>
    <col min="6" max="6" width="11.28515625" style="3" customWidth="1"/>
    <col min="7" max="7" width="10.28515625" style="9" customWidth="1"/>
    <col min="8" max="8" width="16.85546875" style="3" customWidth="1"/>
    <col min="9" max="9" width="12.5703125" style="3" customWidth="1"/>
    <col min="10" max="10" width="46.42578125" customWidth="1"/>
  </cols>
  <sheetData>
    <row r="1" spans="1:9" s="40" customFormat="1" ht="15.75" x14ac:dyDescent="0.25">
      <c r="A1" s="39" t="s">
        <v>346</v>
      </c>
      <c r="E1" s="46"/>
      <c r="F1" s="41"/>
      <c r="G1" s="42"/>
      <c r="H1" s="41"/>
      <c r="I1" s="41"/>
    </row>
    <row r="2" spans="1:9" s="40" customFormat="1" ht="15" x14ac:dyDescent="0.2">
      <c r="E2" s="46"/>
      <c r="F2" s="41"/>
      <c r="G2" s="42"/>
      <c r="H2" s="41"/>
      <c r="I2" s="41"/>
    </row>
    <row r="3" spans="1:9" s="39" customFormat="1" ht="15.75" x14ac:dyDescent="0.25">
      <c r="A3" s="39" t="s">
        <v>347</v>
      </c>
      <c r="B3" s="39" t="s">
        <v>339</v>
      </c>
      <c r="C3" s="39" t="s">
        <v>0</v>
      </c>
      <c r="D3" s="39" t="s">
        <v>340</v>
      </c>
      <c r="E3" s="43" t="s">
        <v>341</v>
      </c>
      <c r="F3" s="43" t="s">
        <v>351</v>
      </c>
      <c r="G3" s="44" t="s">
        <v>372</v>
      </c>
      <c r="H3" s="45" t="s">
        <v>342</v>
      </c>
      <c r="I3" s="45" t="s">
        <v>348</v>
      </c>
    </row>
    <row r="4" spans="1:9" s="40" customFormat="1" ht="15" x14ac:dyDescent="0.2">
      <c r="E4" s="46"/>
      <c r="F4" s="46"/>
      <c r="G4" s="42"/>
      <c r="H4" s="41"/>
      <c r="I4" s="41"/>
    </row>
    <row r="5" spans="1:9" s="40" customFormat="1" ht="20.100000000000001" customHeight="1" x14ac:dyDescent="0.2">
      <c r="A5" s="47" t="s">
        <v>259</v>
      </c>
      <c r="B5" s="47" t="s">
        <v>343</v>
      </c>
      <c r="C5" s="47" t="s">
        <v>344</v>
      </c>
      <c r="D5" s="47" t="s">
        <v>345</v>
      </c>
      <c r="E5" s="48" t="s">
        <v>353</v>
      </c>
      <c r="F5" s="48" t="s">
        <v>355</v>
      </c>
      <c r="G5" s="49">
        <v>3</v>
      </c>
      <c r="H5" s="50">
        <v>654858702816</v>
      </c>
      <c r="I5" s="51"/>
    </row>
    <row r="6" spans="1:9" s="40" customFormat="1" ht="20.100000000000001" customHeight="1" x14ac:dyDescent="0.2">
      <c r="A6" s="47" t="s">
        <v>259</v>
      </c>
      <c r="B6" s="47" t="s">
        <v>349</v>
      </c>
      <c r="C6" s="47" t="s">
        <v>350</v>
      </c>
      <c r="D6" s="47" t="s">
        <v>352</v>
      </c>
      <c r="E6" s="48" t="s">
        <v>358</v>
      </c>
      <c r="F6" s="48" t="s">
        <v>354</v>
      </c>
      <c r="G6" s="49">
        <v>2</v>
      </c>
      <c r="H6" s="52" t="s">
        <v>364</v>
      </c>
      <c r="I6" s="51">
        <v>18476</v>
      </c>
    </row>
    <row r="7" spans="1:9" s="40" customFormat="1" ht="20.100000000000001" customHeight="1" x14ac:dyDescent="0.2">
      <c r="A7" s="47" t="s">
        <v>259</v>
      </c>
      <c r="B7" s="47" t="s">
        <v>349</v>
      </c>
      <c r="C7" s="47" t="s">
        <v>356</v>
      </c>
      <c r="D7" s="47" t="s">
        <v>357</v>
      </c>
      <c r="E7" s="48" t="s">
        <v>359</v>
      </c>
      <c r="F7" s="48" t="s">
        <v>360</v>
      </c>
      <c r="G7" s="49">
        <v>2</v>
      </c>
      <c r="H7" s="52" t="s">
        <v>365</v>
      </c>
      <c r="I7" s="51">
        <v>844333</v>
      </c>
    </row>
    <row r="8" spans="1:9" s="40" customFormat="1" ht="20.100000000000001" customHeight="1" x14ac:dyDescent="0.2">
      <c r="A8" s="47" t="s">
        <v>259</v>
      </c>
      <c r="B8" s="47" t="s">
        <v>349</v>
      </c>
      <c r="C8" s="47" t="s">
        <v>361</v>
      </c>
      <c r="D8" s="47" t="s">
        <v>362</v>
      </c>
      <c r="E8" s="48" t="s">
        <v>363</v>
      </c>
      <c r="F8" s="47"/>
      <c r="G8" s="49">
        <v>1</v>
      </c>
      <c r="H8" s="52" t="s">
        <v>366</v>
      </c>
      <c r="I8" s="51">
        <v>656622</v>
      </c>
    </row>
    <row r="9" spans="1:9" s="40" customFormat="1" ht="20.100000000000001" customHeight="1" x14ac:dyDescent="0.2">
      <c r="A9" s="47" t="s">
        <v>259</v>
      </c>
      <c r="B9" s="47" t="s">
        <v>349</v>
      </c>
      <c r="C9" s="47" t="s">
        <v>367</v>
      </c>
      <c r="D9" s="47" t="s">
        <v>368</v>
      </c>
      <c r="E9" s="48"/>
      <c r="F9" s="47"/>
      <c r="G9" s="49">
        <v>1</v>
      </c>
      <c r="H9" s="52" t="s">
        <v>369</v>
      </c>
      <c r="I9" s="51">
        <v>222490</v>
      </c>
    </row>
    <row r="10" spans="1:9" s="40" customFormat="1" ht="20.100000000000001" customHeight="1" x14ac:dyDescent="0.2">
      <c r="A10" s="47" t="s">
        <v>259</v>
      </c>
      <c r="B10" s="47" t="s">
        <v>349</v>
      </c>
      <c r="C10" s="47" t="s">
        <v>370</v>
      </c>
      <c r="D10" s="47" t="s">
        <v>368</v>
      </c>
      <c r="E10" s="48"/>
      <c r="F10" s="47"/>
      <c r="G10" s="49">
        <v>1</v>
      </c>
      <c r="H10" s="52" t="s">
        <v>371</v>
      </c>
      <c r="I10" s="51">
        <v>321063</v>
      </c>
    </row>
    <row r="11" spans="1:9" s="40" customFormat="1" ht="20.100000000000001" customHeight="1" x14ac:dyDescent="0.2">
      <c r="A11" s="47" t="s">
        <v>259</v>
      </c>
      <c r="B11" s="47" t="s">
        <v>415</v>
      </c>
      <c r="C11" s="47" t="s">
        <v>406</v>
      </c>
      <c r="D11" s="47"/>
      <c r="E11" s="48"/>
      <c r="F11" s="47"/>
      <c r="G11" s="49">
        <v>1</v>
      </c>
      <c r="H11" s="51"/>
      <c r="I11" s="51"/>
    </row>
    <row r="12" spans="1:9" s="40" customFormat="1" ht="20.100000000000001" customHeight="1" x14ac:dyDescent="0.2">
      <c r="A12" s="47" t="s">
        <v>259</v>
      </c>
      <c r="B12" s="47" t="s">
        <v>408</v>
      </c>
      <c r="C12" s="47" t="s">
        <v>411</v>
      </c>
      <c r="D12" s="47" t="s">
        <v>410</v>
      </c>
      <c r="E12" s="48">
        <v>16</v>
      </c>
      <c r="F12" s="47"/>
      <c r="G12" s="49">
        <v>1</v>
      </c>
      <c r="H12" s="52" t="s">
        <v>409</v>
      </c>
      <c r="I12" s="51">
        <v>653734</v>
      </c>
    </row>
    <row r="13" spans="1:9" s="40" customFormat="1" ht="20.100000000000001" customHeight="1" x14ac:dyDescent="0.2">
      <c r="A13" s="47" t="s">
        <v>259</v>
      </c>
      <c r="B13" s="47" t="s">
        <v>349</v>
      </c>
      <c r="C13" s="47" t="s">
        <v>416</v>
      </c>
      <c r="D13" s="47" t="s">
        <v>417</v>
      </c>
      <c r="E13" s="48"/>
      <c r="F13" s="47"/>
      <c r="G13" s="49">
        <v>1</v>
      </c>
      <c r="H13" s="52" t="s">
        <v>418</v>
      </c>
      <c r="I13" s="51">
        <v>88744</v>
      </c>
    </row>
    <row r="14" spans="1:9" s="40" customFormat="1" ht="20.100000000000001" customHeight="1" x14ac:dyDescent="0.2">
      <c r="A14" s="47" t="s">
        <v>259</v>
      </c>
      <c r="B14" s="47"/>
      <c r="C14" s="47" t="s">
        <v>419</v>
      </c>
      <c r="D14" s="47"/>
      <c r="E14" s="48"/>
      <c r="F14" s="47"/>
      <c r="G14" s="49" t="s">
        <v>420</v>
      </c>
      <c r="H14" s="51"/>
      <c r="I14" s="51"/>
    </row>
    <row r="15" spans="1:9" s="40" customFormat="1" ht="20.100000000000001" customHeight="1" x14ac:dyDescent="0.2">
      <c r="A15" s="47" t="s">
        <v>259</v>
      </c>
      <c r="B15" s="47"/>
      <c r="C15" s="47" t="s">
        <v>421</v>
      </c>
      <c r="D15" s="47"/>
      <c r="E15" s="48">
        <v>12</v>
      </c>
      <c r="F15" s="47"/>
      <c r="G15" s="49">
        <v>1</v>
      </c>
      <c r="H15" s="51"/>
      <c r="I15" s="51"/>
    </row>
    <row r="16" spans="1:9" s="40" customFormat="1" ht="20.100000000000001" customHeight="1" x14ac:dyDescent="0.2">
      <c r="A16" s="47" t="s">
        <v>259</v>
      </c>
      <c r="B16" s="47" t="s">
        <v>349</v>
      </c>
      <c r="C16" s="47" t="s">
        <v>453</v>
      </c>
      <c r="D16" s="47" t="s">
        <v>338</v>
      </c>
      <c r="E16" s="48"/>
      <c r="F16" s="47"/>
      <c r="G16" s="49">
        <v>1</v>
      </c>
      <c r="H16" s="51"/>
      <c r="I16" s="51"/>
    </row>
    <row r="17" spans="1:9" s="40" customFormat="1" ht="20.100000000000001" customHeight="1" x14ac:dyDescent="0.2">
      <c r="A17" s="47" t="s">
        <v>259</v>
      </c>
      <c r="B17" s="47" t="s">
        <v>349</v>
      </c>
      <c r="C17" s="47" t="s">
        <v>431</v>
      </c>
      <c r="D17" s="47" t="s">
        <v>450</v>
      </c>
      <c r="E17" s="48"/>
      <c r="F17" s="47"/>
      <c r="G17" s="49">
        <v>1</v>
      </c>
      <c r="H17" s="51">
        <v>96619598625</v>
      </c>
      <c r="I17" s="51">
        <v>784770</v>
      </c>
    </row>
    <row r="18" spans="1:9" s="40" customFormat="1" ht="20.100000000000001" customHeight="1" x14ac:dyDescent="0.2">
      <c r="A18" s="47" t="s">
        <v>259</v>
      </c>
      <c r="B18" s="47"/>
      <c r="C18" s="47" t="s">
        <v>448</v>
      </c>
      <c r="D18" s="47" t="s">
        <v>451</v>
      </c>
      <c r="E18" s="48"/>
      <c r="F18" s="47" t="s">
        <v>449</v>
      </c>
      <c r="G18" s="49">
        <v>1</v>
      </c>
      <c r="H18" s="51">
        <v>16000435094</v>
      </c>
      <c r="I18" s="51"/>
    </row>
    <row r="19" spans="1:9" s="40" customFormat="1" ht="20.100000000000001" customHeight="1" x14ac:dyDescent="0.2">
      <c r="A19" s="47" t="s">
        <v>259</v>
      </c>
      <c r="B19" s="47"/>
      <c r="C19" s="47" t="s">
        <v>430</v>
      </c>
      <c r="D19" s="47"/>
      <c r="E19" s="48"/>
      <c r="F19" s="47"/>
      <c r="G19" s="49"/>
      <c r="H19" s="51"/>
      <c r="I19" s="51"/>
    </row>
    <row r="20" spans="1:9" s="40" customFormat="1" ht="20.100000000000001" customHeight="1" x14ac:dyDescent="0.2">
      <c r="A20" s="47" t="s">
        <v>259</v>
      </c>
      <c r="B20" s="47"/>
      <c r="C20" s="47" t="s">
        <v>452</v>
      </c>
      <c r="D20" s="47"/>
      <c r="E20" s="48"/>
      <c r="F20" s="47" t="s">
        <v>433</v>
      </c>
      <c r="G20" s="49">
        <v>1</v>
      </c>
      <c r="H20" s="51">
        <v>54400002249</v>
      </c>
      <c r="I20" s="51"/>
    </row>
    <row r="21" spans="1:9" s="40" customFormat="1" ht="20.100000000000001" customHeight="1" x14ac:dyDescent="0.2">
      <c r="A21" s="47" t="s">
        <v>259</v>
      </c>
      <c r="B21" s="47"/>
      <c r="C21" s="47" t="s">
        <v>435</v>
      </c>
      <c r="D21" s="47"/>
      <c r="E21" s="48"/>
      <c r="F21" s="47" t="s">
        <v>433</v>
      </c>
      <c r="G21" s="49">
        <v>1</v>
      </c>
      <c r="H21" s="51"/>
      <c r="I21" s="51"/>
    </row>
    <row r="22" spans="1:9" s="40" customFormat="1" ht="20.100000000000001" customHeight="1" x14ac:dyDescent="0.2">
      <c r="A22" s="47" t="s">
        <v>259</v>
      </c>
      <c r="B22" s="47"/>
      <c r="C22" s="47" t="s">
        <v>434</v>
      </c>
      <c r="D22" s="47"/>
      <c r="E22" s="48"/>
      <c r="F22" s="47"/>
      <c r="G22" s="49"/>
      <c r="H22" s="51"/>
      <c r="I22" s="51"/>
    </row>
    <row r="23" spans="1:9" s="40" customFormat="1" ht="20.100000000000001" customHeight="1" x14ac:dyDescent="0.2">
      <c r="A23" s="47" t="s">
        <v>259</v>
      </c>
      <c r="B23" s="47"/>
      <c r="C23" s="47" t="s">
        <v>439</v>
      </c>
      <c r="D23" s="47"/>
      <c r="E23" s="48"/>
      <c r="F23" s="47"/>
      <c r="G23" s="49"/>
      <c r="H23" s="51"/>
      <c r="I23" s="51"/>
    </row>
    <row r="24" spans="1:9" s="40" customFormat="1" ht="20.100000000000001" customHeight="1" x14ac:dyDescent="0.2">
      <c r="A24" s="47" t="s">
        <v>259</v>
      </c>
      <c r="B24" s="47"/>
      <c r="C24" s="47" t="s">
        <v>440</v>
      </c>
      <c r="D24" s="47"/>
      <c r="E24" s="48"/>
      <c r="F24" s="47"/>
      <c r="G24" s="49"/>
      <c r="H24" s="51"/>
      <c r="I24" s="51"/>
    </row>
    <row r="25" spans="1:9" s="40" customFormat="1" ht="20.100000000000001" customHeight="1" x14ac:dyDescent="0.2">
      <c r="A25" s="47"/>
      <c r="B25" s="47"/>
      <c r="C25" s="47"/>
      <c r="D25" s="47"/>
      <c r="E25" s="48"/>
      <c r="F25" s="47"/>
      <c r="G25" s="49"/>
      <c r="H25" s="51"/>
      <c r="I25" s="51"/>
    </row>
    <row r="26" spans="1:9" s="40" customFormat="1" ht="20.100000000000001" customHeight="1" x14ac:dyDescent="0.2">
      <c r="A26" s="47"/>
      <c r="B26" s="47"/>
      <c r="C26" s="47"/>
      <c r="D26" s="47"/>
      <c r="E26" s="48"/>
      <c r="F26" s="47"/>
      <c r="G26" s="49"/>
      <c r="H26" s="51"/>
      <c r="I26" s="51"/>
    </row>
    <row r="27" spans="1:9" s="40" customFormat="1" ht="20.100000000000001" customHeight="1" x14ac:dyDescent="0.2">
      <c r="A27" s="47"/>
      <c r="B27" s="47"/>
      <c r="C27" s="47"/>
      <c r="D27" s="47"/>
      <c r="E27" s="48"/>
      <c r="F27" s="47"/>
      <c r="G27" s="49"/>
      <c r="H27" s="51"/>
      <c r="I27" s="51"/>
    </row>
    <row r="28" spans="1:9" s="40" customFormat="1" ht="20.100000000000001" customHeight="1" x14ac:dyDescent="0.2">
      <c r="E28" s="46"/>
      <c r="F28" s="41"/>
      <c r="G28" s="42"/>
      <c r="H28" s="41"/>
      <c r="I28" s="41"/>
    </row>
    <row r="29" spans="1:9" s="40" customFormat="1" ht="20.100000000000001" customHeight="1" x14ac:dyDescent="0.2">
      <c r="E29" s="46"/>
      <c r="F29" s="41"/>
      <c r="G29" s="42"/>
      <c r="H29" s="41"/>
      <c r="I29" s="41"/>
    </row>
    <row r="30" spans="1:9" s="40" customFormat="1" ht="20.100000000000001" customHeight="1" x14ac:dyDescent="0.2">
      <c r="E30" s="46"/>
      <c r="F30" s="41"/>
      <c r="G30" s="42"/>
      <c r="H30" s="41"/>
      <c r="I30" s="41"/>
    </row>
    <row r="31" spans="1:9" s="40" customFormat="1" ht="20.100000000000001" customHeight="1" x14ac:dyDescent="0.2">
      <c r="E31" s="46"/>
      <c r="F31" s="41"/>
      <c r="G31" s="42"/>
      <c r="H31" s="41"/>
      <c r="I31" s="41"/>
    </row>
    <row r="32" spans="1:9" s="40" customFormat="1" ht="20.100000000000001" customHeight="1" x14ac:dyDescent="0.2">
      <c r="E32" s="46"/>
      <c r="F32" s="41"/>
      <c r="G32" s="42"/>
      <c r="H32" s="41"/>
      <c r="I32" s="41"/>
    </row>
    <row r="33" spans="5:9" s="40" customFormat="1" ht="20.100000000000001" customHeight="1" x14ac:dyDescent="0.2">
      <c r="E33" s="46"/>
      <c r="F33" s="41"/>
      <c r="G33" s="42"/>
      <c r="H33" s="41"/>
      <c r="I33" s="41"/>
    </row>
    <row r="34" spans="5:9" s="40" customFormat="1" ht="20.100000000000001" customHeight="1" x14ac:dyDescent="0.2">
      <c r="E34" s="46"/>
      <c r="F34" s="41"/>
      <c r="G34" s="42"/>
      <c r="H34" s="41"/>
      <c r="I34" s="41"/>
    </row>
    <row r="35" spans="5:9" s="40" customFormat="1" ht="15" x14ac:dyDescent="0.2">
      <c r="E35" s="46"/>
      <c r="F35" s="41"/>
      <c r="G35" s="42"/>
      <c r="H35" s="41"/>
      <c r="I35" s="41"/>
    </row>
    <row r="36" spans="5:9" s="40" customFormat="1" ht="15" x14ac:dyDescent="0.2">
      <c r="E36" s="46"/>
      <c r="F36" s="41"/>
      <c r="G36" s="42"/>
      <c r="H36" s="41"/>
      <c r="I36" s="41"/>
    </row>
    <row r="37" spans="5:9" s="40" customFormat="1" ht="15" x14ac:dyDescent="0.2">
      <c r="E37" s="46"/>
      <c r="F37" s="41"/>
      <c r="G37" s="42"/>
      <c r="H37" s="41"/>
      <c r="I37" s="41"/>
    </row>
    <row r="38" spans="5:9" s="40" customFormat="1" ht="15" x14ac:dyDescent="0.2">
      <c r="E38" s="46"/>
      <c r="F38" s="41"/>
      <c r="G38" s="42"/>
      <c r="H38" s="41"/>
      <c r="I38" s="41"/>
    </row>
    <row r="39" spans="5:9" s="40" customFormat="1" ht="15" x14ac:dyDescent="0.2">
      <c r="E39" s="46"/>
      <c r="F39" s="41"/>
      <c r="G39" s="42"/>
      <c r="H39" s="41"/>
      <c r="I39" s="41"/>
    </row>
    <row r="40" spans="5:9" s="40" customFormat="1" ht="15" x14ac:dyDescent="0.2">
      <c r="E40" s="46"/>
      <c r="F40" s="41"/>
      <c r="G40" s="42"/>
      <c r="H40" s="41"/>
      <c r="I40" s="41"/>
    </row>
    <row r="41" spans="5:9" s="40" customFormat="1" ht="15" x14ac:dyDescent="0.2">
      <c r="E41" s="46"/>
      <c r="F41" s="41"/>
      <c r="G41" s="42"/>
      <c r="H41" s="41"/>
      <c r="I41" s="41"/>
    </row>
    <row r="42" spans="5:9" s="40" customFormat="1" ht="15" x14ac:dyDescent="0.2">
      <c r="E42" s="46"/>
      <c r="F42" s="41"/>
      <c r="G42" s="42"/>
      <c r="H42" s="41"/>
      <c r="I42" s="41"/>
    </row>
    <row r="43" spans="5:9" s="40" customFormat="1" ht="15" x14ac:dyDescent="0.2">
      <c r="E43" s="46"/>
      <c r="F43" s="41"/>
      <c r="G43" s="42"/>
      <c r="H43" s="41"/>
      <c r="I43" s="41"/>
    </row>
    <row r="44" spans="5:9" s="40" customFormat="1" ht="15" x14ac:dyDescent="0.2">
      <c r="E44" s="46"/>
      <c r="F44" s="41"/>
      <c r="G44" s="42"/>
      <c r="H44" s="41"/>
      <c r="I44" s="41"/>
    </row>
    <row r="45" spans="5:9" s="40" customFormat="1" ht="15" x14ac:dyDescent="0.2">
      <c r="E45" s="46"/>
      <c r="F45" s="41"/>
      <c r="G45" s="42"/>
      <c r="H45" s="41"/>
      <c r="I45" s="41"/>
    </row>
    <row r="46" spans="5:9" s="40" customFormat="1" ht="15" x14ac:dyDescent="0.2">
      <c r="E46" s="46"/>
      <c r="F46" s="41"/>
      <c r="G46" s="42"/>
      <c r="H46" s="41"/>
      <c r="I46" s="41"/>
    </row>
    <row r="47" spans="5:9" s="40" customFormat="1" ht="15" x14ac:dyDescent="0.2">
      <c r="E47" s="46"/>
      <c r="F47" s="41"/>
      <c r="G47" s="42"/>
      <c r="H47" s="41"/>
      <c r="I47" s="41"/>
    </row>
    <row r="48" spans="5:9" s="40" customFormat="1" ht="15" x14ac:dyDescent="0.2">
      <c r="E48" s="46"/>
      <c r="F48" s="41"/>
      <c r="G48" s="42"/>
      <c r="H48" s="41"/>
      <c r="I48" s="41"/>
    </row>
    <row r="49" spans="5:9" s="40" customFormat="1" ht="15" x14ac:dyDescent="0.2">
      <c r="E49" s="46"/>
      <c r="F49" s="41"/>
      <c r="G49" s="42"/>
      <c r="H49" s="41"/>
      <c r="I49" s="41"/>
    </row>
    <row r="50" spans="5:9" s="40" customFormat="1" ht="15" x14ac:dyDescent="0.2">
      <c r="E50" s="46"/>
      <c r="F50" s="41"/>
      <c r="G50" s="42"/>
      <c r="H50" s="41"/>
      <c r="I50" s="41"/>
    </row>
  </sheetData>
  <phoneticPr fontId="3" type="noConversion"/>
  <printOptions horizontalCentered="1"/>
  <pageMargins left="0.25" right="0.25" top="0.5" bottom="0.75" header="0.5" footer="0.5"/>
  <pageSetup scale="9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workbookViewId="0"/>
  </sheetViews>
  <sheetFormatPr defaultRowHeight="12.75" x14ac:dyDescent="0.2"/>
  <cols>
    <col min="1" max="1" width="10.85546875" customWidth="1"/>
    <col min="2" max="8" width="9.7109375" style="9" customWidth="1"/>
  </cols>
  <sheetData>
    <row r="1" spans="1:8" ht="15.75" x14ac:dyDescent="0.25">
      <c r="A1" s="39" t="s">
        <v>389</v>
      </c>
      <c r="B1" s="40"/>
      <c r="C1" s="40"/>
      <c r="D1" s="40"/>
      <c r="E1" s="40"/>
      <c r="F1" s="40"/>
      <c r="G1" s="40"/>
      <c r="H1" s="40"/>
    </row>
    <row r="2" spans="1:8" ht="15" x14ac:dyDescent="0.2">
      <c r="A2" s="40"/>
      <c r="B2" s="40"/>
      <c r="C2" s="40"/>
      <c r="D2" s="40"/>
      <c r="E2" s="40"/>
      <c r="F2" s="40"/>
      <c r="G2" s="40"/>
      <c r="H2" s="40"/>
    </row>
    <row r="3" spans="1:8" ht="15.75" x14ac:dyDescent="0.25">
      <c r="A3" s="39" t="s">
        <v>390</v>
      </c>
      <c r="B3" s="44" t="s">
        <v>374</v>
      </c>
      <c r="C3" s="44" t="s">
        <v>398</v>
      </c>
      <c r="D3" s="39" t="s">
        <v>395</v>
      </c>
      <c r="E3" s="39" t="s">
        <v>377</v>
      </c>
      <c r="F3" s="39" t="s">
        <v>396</v>
      </c>
      <c r="G3" s="39" t="s">
        <v>397</v>
      </c>
      <c r="H3" s="39" t="s">
        <v>378</v>
      </c>
    </row>
    <row r="4" spans="1:8" ht="15.75" x14ac:dyDescent="0.25">
      <c r="A4" s="39"/>
      <c r="B4" s="44" t="s">
        <v>391</v>
      </c>
      <c r="C4" s="44" t="s">
        <v>399</v>
      </c>
      <c r="D4" s="39"/>
      <c r="E4" s="39"/>
      <c r="F4" s="39"/>
      <c r="G4" s="39"/>
      <c r="H4" s="39"/>
    </row>
    <row r="5" spans="1:8" ht="20.100000000000001" customHeight="1" x14ac:dyDescent="0.2">
      <c r="A5" s="55" t="s">
        <v>400</v>
      </c>
      <c r="B5" s="54"/>
      <c r="C5" s="54"/>
      <c r="D5" s="54"/>
      <c r="E5" s="54"/>
      <c r="F5" s="54"/>
      <c r="G5" s="54"/>
      <c r="H5" s="54"/>
    </row>
    <row r="6" spans="1:8" ht="20.100000000000001" customHeight="1" x14ac:dyDescent="0.2">
      <c r="A6" s="55" t="s">
        <v>401</v>
      </c>
      <c r="B6" s="54"/>
      <c r="C6" s="54"/>
      <c r="D6" s="54"/>
      <c r="E6" s="54"/>
      <c r="F6" s="54"/>
      <c r="G6" s="54"/>
      <c r="H6" s="54"/>
    </row>
    <row r="7" spans="1:8" ht="20.100000000000001" customHeight="1" x14ac:dyDescent="0.2">
      <c r="A7" s="55" t="s">
        <v>402</v>
      </c>
      <c r="B7" s="54"/>
      <c r="C7" s="54"/>
      <c r="D7" s="54"/>
      <c r="E7" s="54"/>
      <c r="F7" s="54"/>
      <c r="G7" s="54"/>
      <c r="H7" s="54"/>
    </row>
    <row r="8" spans="1:8" ht="20.100000000000001" customHeight="1" x14ac:dyDescent="0.2">
      <c r="A8" s="55" t="s">
        <v>403</v>
      </c>
      <c r="B8" s="54"/>
      <c r="C8" s="54"/>
      <c r="D8" s="54"/>
      <c r="E8" s="54"/>
      <c r="F8" s="54"/>
      <c r="G8" s="54"/>
      <c r="H8" s="54"/>
    </row>
    <row r="9" spans="1:8" ht="20.100000000000001" customHeight="1" x14ac:dyDescent="0.2">
      <c r="A9" s="55" t="s">
        <v>404</v>
      </c>
      <c r="B9" s="54"/>
      <c r="C9" s="54"/>
      <c r="D9" s="54"/>
      <c r="E9" s="54"/>
      <c r="F9" s="54"/>
      <c r="G9" s="54"/>
      <c r="H9" s="54"/>
    </row>
    <row r="10" spans="1:8" ht="20.100000000000001" customHeight="1" x14ac:dyDescent="0.2">
      <c r="A10" s="55" t="s">
        <v>405</v>
      </c>
      <c r="B10" s="54"/>
      <c r="C10" s="54"/>
      <c r="D10" s="54"/>
      <c r="E10" s="54"/>
      <c r="F10" s="54"/>
      <c r="G10" s="54"/>
      <c r="H10" s="54"/>
    </row>
    <row r="11" spans="1:8" ht="20.100000000000001" customHeight="1" x14ac:dyDescent="0.2">
      <c r="A11" s="55"/>
      <c r="B11" s="54"/>
      <c r="C11" s="54"/>
      <c r="D11" s="54"/>
      <c r="E11" s="54"/>
      <c r="F11" s="54"/>
      <c r="G11" s="54"/>
      <c r="H11" s="54"/>
    </row>
    <row r="12" spans="1:8" ht="22.5" customHeight="1" x14ac:dyDescent="0.2">
      <c r="A12" s="40"/>
      <c r="B12" s="40"/>
      <c r="C12" s="40"/>
      <c r="D12" s="40"/>
      <c r="E12" s="40"/>
      <c r="F12" s="40"/>
      <c r="G12" s="40"/>
      <c r="H12" s="40"/>
    </row>
    <row r="13" spans="1:8" ht="15.75" x14ac:dyDescent="0.25">
      <c r="A13" s="39" t="s">
        <v>390</v>
      </c>
      <c r="B13" s="44" t="s">
        <v>374</v>
      </c>
      <c r="C13" s="44" t="s">
        <v>398</v>
      </c>
      <c r="D13" s="39" t="s">
        <v>395</v>
      </c>
      <c r="E13" s="39" t="s">
        <v>377</v>
      </c>
      <c r="F13" s="39" t="s">
        <v>396</v>
      </c>
      <c r="G13" s="39" t="s">
        <v>397</v>
      </c>
      <c r="H13" s="39" t="s">
        <v>378</v>
      </c>
    </row>
    <row r="14" spans="1:8" ht="15.75" x14ac:dyDescent="0.25">
      <c r="A14" s="39"/>
      <c r="B14" s="44" t="s">
        <v>391</v>
      </c>
      <c r="C14" s="44" t="s">
        <v>399</v>
      </c>
      <c r="D14" s="39"/>
      <c r="E14" s="39"/>
      <c r="F14" s="39"/>
      <c r="G14" s="39"/>
      <c r="H14" s="39"/>
    </row>
    <row r="15" spans="1:8" ht="20.100000000000001" customHeight="1" x14ac:dyDescent="0.2">
      <c r="A15" s="55" t="s">
        <v>400</v>
      </c>
      <c r="B15" s="54"/>
      <c r="C15" s="54"/>
      <c r="D15" s="54"/>
      <c r="E15" s="54"/>
      <c r="F15" s="54"/>
      <c r="G15" s="54"/>
      <c r="H15" s="54"/>
    </row>
    <row r="16" spans="1:8" ht="20.100000000000001" customHeight="1" x14ac:dyDescent="0.2">
      <c r="A16" s="55" t="s">
        <v>401</v>
      </c>
      <c r="B16" s="54"/>
      <c r="C16" s="54"/>
      <c r="D16" s="54"/>
      <c r="E16" s="54"/>
      <c r="F16" s="54"/>
      <c r="G16" s="54"/>
      <c r="H16" s="54"/>
    </row>
    <row r="17" spans="1:8" ht="20.100000000000001" customHeight="1" x14ac:dyDescent="0.2">
      <c r="A17" s="55" t="s">
        <v>402</v>
      </c>
      <c r="B17" s="54"/>
      <c r="C17" s="54"/>
      <c r="D17" s="54"/>
      <c r="E17" s="54"/>
      <c r="F17" s="54"/>
      <c r="G17" s="54"/>
      <c r="H17" s="54"/>
    </row>
    <row r="18" spans="1:8" ht="20.100000000000001" customHeight="1" x14ac:dyDescent="0.2">
      <c r="A18" s="55" t="s">
        <v>403</v>
      </c>
      <c r="B18" s="54"/>
      <c r="C18" s="54"/>
      <c r="D18" s="54"/>
      <c r="E18" s="54"/>
      <c r="F18" s="54"/>
      <c r="G18" s="54"/>
      <c r="H18" s="54"/>
    </row>
    <row r="19" spans="1:8" ht="20.100000000000001" customHeight="1" x14ac:dyDescent="0.2">
      <c r="A19" s="55" t="s">
        <v>404</v>
      </c>
      <c r="B19" s="54"/>
      <c r="C19" s="54"/>
      <c r="D19" s="54"/>
      <c r="E19" s="54"/>
      <c r="F19" s="54"/>
      <c r="G19" s="54"/>
      <c r="H19" s="54"/>
    </row>
    <row r="20" spans="1:8" ht="20.100000000000001" customHeight="1" x14ac:dyDescent="0.2">
      <c r="A20" s="55" t="s">
        <v>405</v>
      </c>
      <c r="B20" s="54"/>
      <c r="C20" s="54"/>
      <c r="D20" s="54"/>
      <c r="E20" s="54"/>
      <c r="F20" s="54"/>
      <c r="G20" s="54"/>
      <c r="H20" s="54"/>
    </row>
    <row r="21" spans="1:8" ht="20.100000000000001" customHeight="1" x14ac:dyDescent="0.2">
      <c r="A21" s="55"/>
      <c r="B21" s="54"/>
      <c r="C21" s="54"/>
      <c r="D21" s="54"/>
      <c r="E21" s="54"/>
      <c r="F21" s="54"/>
      <c r="G21" s="54"/>
      <c r="H21" s="54"/>
    </row>
    <row r="22" spans="1:8" ht="20.100000000000001" customHeight="1" x14ac:dyDescent="0.2">
      <c r="A22" s="59"/>
      <c r="B22" s="60"/>
      <c r="C22" s="60"/>
      <c r="D22" s="60"/>
      <c r="E22" s="60"/>
      <c r="F22" s="60"/>
      <c r="G22" s="60"/>
      <c r="H22" s="60"/>
    </row>
    <row r="23" spans="1:8" ht="15.75" x14ac:dyDescent="0.25">
      <c r="A23" s="39" t="s">
        <v>390</v>
      </c>
      <c r="B23" s="44" t="s">
        <v>374</v>
      </c>
      <c r="C23" s="44" t="s">
        <v>398</v>
      </c>
      <c r="D23" s="39" t="s">
        <v>395</v>
      </c>
      <c r="E23" s="39" t="s">
        <v>377</v>
      </c>
      <c r="F23" s="39" t="s">
        <v>396</v>
      </c>
      <c r="G23" s="39" t="s">
        <v>397</v>
      </c>
      <c r="H23" s="39" t="s">
        <v>378</v>
      </c>
    </row>
    <row r="24" spans="1:8" ht="15.75" x14ac:dyDescent="0.25">
      <c r="A24" s="39"/>
      <c r="B24" s="44" t="s">
        <v>391</v>
      </c>
      <c r="C24" s="44" t="s">
        <v>399</v>
      </c>
      <c r="D24" s="39"/>
      <c r="E24" s="39"/>
      <c r="F24" s="39"/>
      <c r="G24" s="39"/>
      <c r="H24" s="39"/>
    </row>
    <row r="25" spans="1:8" ht="20.100000000000001" customHeight="1" x14ac:dyDescent="0.2">
      <c r="A25" s="55" t="s">
        <v>400</v>
      </c>
      <c r="B25" s="54"/>
      <c r="C25" s="54"/>
      <c r="D25" s="54"/>
      <c r="E25" s="54"/>
      <c r="F25" s="54"/>
      <c r="G25" s="54"/>
      <c r="H25" s="54"/>
    </row>
    <row r="26" spans="1:8" ht="20.100000000000001" customHeight="1" x14ac:dyDescent="0.2">
      <c r="A26" s="55" t="s">
        <v>401</v>
      </c>
      <c r="B26" s="54"/>
      <c r="C26" s="54"/>
      <c r="D26" s="54"/>
      <c r="E26" s="54"/>
      <c r="F26" s="54"/>
      <c r="G26" s="54"/>
      <c r="H26" s="54"/>
    </row>
    <row r="27" spans="1:8" ht="20.100000000000001" customHeight="1" x14ac:dyDescent="0.2">
      <c r="A27" s="55" t="s">
        <v>402</v>
      </c>
      <c r="B27" s="54"/>
      <c r="C27" s="54"/>
      <c r="D27" s="54"/>
      <c r="E27" s="54"/>
      <c r="F27" s="54"/>
      <c r="G27" s="54"/>
      <c r="H27" s="54"/>
    </row>
    <row r="28" spans="1:8" ht="20.100000000000001" customHeight="1" x14ac:dyDescent="0.2">
      <c r="A28" s="55" t="s">
        <v>403</v>
      </c>
      <c r="B28" s="54"/>
      <c r="C28" s="54"/>
      <c r="D28" s="54"/>
      <c r="E28" s="54"/>
      <c r="F28" s="54"/>
      <c r="G28" s="54"/>
      <c r="H28" s="54"/>
    </row>
    <row r="29" spans="1:8" ht="20.100000000000001" customHeight="1" x14ac:dyDescent="0.2">
      <c r="A29" s="55" t="s">
        <v>404</v>
      </c>
      <c r="B29" s="54"/>
      <c r="C29" s="54"/>
      <c r="D29" s="54"/>
      <c r="E29" s="54"/>
      <c r="F29" s="54"/>
      <c r="G29" s="54"/>
      <c r="H29" s="54"/>
    </row>
    <row r="30" spans="1:8" ht="20.100000000000001" customHeight="1" x14ac:dyDescent="0.2">
      <c r="A30" s="55" t="s">
        <v>405</v>
      </c>
      <c r="B30" s="54"/>
      <c r="C30" s="54"/>
      <c r="D30" s="54"/>
      <c r="E30" s="54"/>
      <c r="F30" s="54"/>
      <c r="G30" s="54"/>
      <c r="H30" s="54"/>
    </row>
    <row r="31" spans="1:8" ht="20.100000000000001" customHeight="1" x14ac:dyDescent="0.2">
      <c r="A31" s="55"/>
      <c r="B31" s="54"/>
      <c r="C31" s="54"/>
      <c r="D31" s="54"/>
      <c r="E31" s="54"/>
      <c r="F31" s="54"/>
      <c r="G31" s="54"/>
      <c r="H31" s="54"/>
    </row>
    <row r="32" spans="1:8" ht="20.100000000000001" customHeight="1" x14ac:dyDescent="0.2">
      <c r="A32" s="59"/>
      <c r="B32" s="60"/>
      <c r="C32" s="60"/>
      <c r="D32" s="60"/>
      <c r="E32" s="60"/>
      <c r="F32" s="60"/>
      <c r="G32" s="60"/>
      <c r="H32" s="60"/>
    </row>
    <row r="33" spans="1:8" ht="20.100000000000001" customHeight="1" x14ac:dyDescent="0.2">
      <c r="A33" s="59"/>
      <c r="B33" s="60"/>
      <c r="C33" s="60"/>
      <c r="D33" s="60"/>
      <c r="E33" s="60"/>
      <c r="F33" s="60"/>
      <c r="G33" s="60"/>
      <c r="H33" s="60"/>
    </row>
    <row r="34" spans="1:8" ht="20.100000000000001" customHeight="1" x14ac:dyDescent="0.2">
      <c r="A34" s="59"/>
      <c r="B34" s="60"/>
      <c r="C34" s="60"/>
      <c r="D34" s="60"/>
      <c r="E34" s="60"/>
      <c r="F34" s="60"/>
      <c r="G34" s="60"/>
      <c r="H34" s="60"/>
    </row>
    <row r="35" spans="1:8" ht="15" x14ac:dyDescent="0.2">
      <c r="A35" s="40"/>
      <c r="B35" s="40"/>
      <c r="C35" s="40"/>
      <c r="D35" s="40"/>
      <c r="E35" s="40"/>
      <c r="F35" s="40"/>
      <c r="G35" s="40"/>
      <c r="H35" s="40"/>
    </row>
    <row r="36" spans="1:8" ht="15" x14ac:dyDescent="0.2">
      <c r="A36" s="40"/>
      <c r="B36" s="42"/>
      <c r="C36" s="42"/>
      <c r="D36" s="42"/>
      <c r="E36" s="42"/>
      <c r="F36" s="42"/>
      <c r="G36" s="42"/>
      <c r="H36" s="42"/>
    </row>
    <row r="37" spans="1:8" ht="15.75" x14ac:dyDescent="0.25">
      <c r="A37" s="39" t="s">
        <v>379</v>
      </c>
      <c r="B37" s="42"/>
      <c r="C37" s="42"/>
      <c r="D37" s="42"/>
      <c r="E37" s="42"/>
      <c r="F37" s="42"/>
      <c r="G37" s="42"/>
      <c r="H37" s="42"/>
    </row>
    <row r="38" spans="1:8" ht="15" x14ac:dyDescent="0.2">
      <c r="A38" s="40"/>
      <c r="B38" s="46" t="s">
        <v>388</v>
      </c>
      <c r="C38" s="42"/>
      <c r="D38" s="42"/>
      <c r="E38" s="42"/>
      <c r="F38" s="42"/>
      <c r="G38" s="42"/>
      <c r="H38" s="42"/>
    </row>
    <row r="39" spans="1:8" ht="15" x14ac:dyDescent="0.2">
      <c r="A39" s="40"/>
      <c r="B39" s="42"/>
      <c r="C39" s="42"/>
      <c r="D39" s="42" t="s">
        <v>373</v>
      </c>
      <c r="E39" s="42" t="s">
        <v>380</v>
      </c>
      <c r="F39" s="42" t="s">
        <v>380</v>
      </c>
      <c r="G39" s="42" t="s">
        <v>380</v>
      </c>
      <c r="H39" s="42" t="s">
        <v>380</v>
      </c>
    </row>
    <row r="40" spans="1:8" ht="15" x14ac:dyDescent="0.2">
      <c r="A40" s="40" t="s">
        <v>381</v>
      </c>
      <c r="B40" s="42" t="s">
        <v>147</v>
      </c>
      <c r="C40" s="42" t="s">
        <v>373</v>
      </c>
      <c r="D40" s="42" t="s">
        <v>374</v>
      </c>
      <c r="E40" s="42" t="s">
        <v>374</v>
      </c>
      <c r="F40" s="42" t="s">
        <v>375</v>
      </c>
      <c r="G40" s="42" t="s">
        <v>376</v>
      </c>
      <c r="H40" s="42" t="s">
        <v>377</v>
      </c>
    </row>
    <row r="41" spans="1:8" ht="15" x14ac:dyDescent="0.2">
      <c r="A41" s="40"/>
      <c r="B41" s="42"/>
      <c r="C41" s="42"/>
      <c r="D41" s="42"/>
      <c r="E41" s="42">
        <v>2</v>
      </c>
      <c r="F41" s="42">
        <v>3</v>
      </c>
      <c r="G41" s="42">
        <v>3</v>
      </c>
      <c r="H41" s="42">
        <v>2</v>
      </c>
    </row>
    <row r="42" spans="1:8" ht="15" x14ac:dyDescent="0.2">
      <c r="A42" s="40"/>
      <c r="B42" s="42"/>
      <c r="C42" s="42"/>
      <c r="D42" s="42"/>
      <c r="E42" s="42"/>
      <c r="F42" s="42"/>
      <c r="G42" s="42"/>
      <c r="H42" s="42"/>
    </row>
    <row r="43" spans="1:8" ht="15" x14ac:dyDescent="0.2">
      <c r="A43" s="53">
        <v>42579</v>
      </c>
      <c r="B43" s="49">
        <v>3</v>
      </c>
      <c r="C43" s="49" t="s">
        <v>382</v>
      </c>
      <c r="D43" s="49" t="s">
        <v>383</v>
      </c>
      <c r="E43" s="49">
        <f>E$41*$B43</f>
        <v>6</v>
      </c>
      <c r="F43" s="49"/>
      <c r="G43" s="49">
        <f>IF($C43="S",G$41*$B43,(G$41-1)*$B43)</f>
        <v>9</v>
      </c>
      <c r="H43" s="49">
        <f t="shared" ref="H43:H51" si="0">H$41*$B43</f>
        <v>6</v>
      </c>
    </row>
    <row r="44" spans="1:8" ht="15" x14ac:dyDescent="0.2">
      <c r="A44" s="53">
        <v>42582</v>
      </c>
      <c r="B44" s="49">
        <v>4</v>
      </c>
      <c r="C44" s="49" t="s">
        <v>383</v>
      </c>
      <c r="D44" s="49" t="s">
        <v>384</v>
      </c>
      <c r="E44" s="49">
        <v>4</v>
      </c>
      <c r="F44" s="49">
        <f>IF($C44="S",F$41*$B44,(F$41-1)*$B44)</f>
        <v>8</v>
      </c>
      <c r="G44" s="49">
        <f>IF($C44="S",G$41*$B44,(G$41-1)*$B44)</f>
        <v>8</v>
      </c>
      <c r="H44" s="49">
        <f t="shared" si="0"/>
        <v>8</v>
      </c>
    </row>
    <row r="45" spans="1:8" ht="15" x14ac:dyDescent="0.2">
      <c r="A45" s="53">
        <v>42583</v>
      </c>
      <c r="B45" s="49">
        <v>4</v>
      </c>
      <c r="C45" s="49" t="s">
        <v>382</v>
      </c>
      <c r="D45" s="49" t="s">
        <v>385</v>
      </c>
      <c r="E45" s="49">
        <f>E$41*$B45</f>
        <v>8</v>
      </c>
      <c r="F45" s="49"/>
      <c r="G45" s="49">
        <f>IF($C45="S",G$41*$B45,(G$41-1)*$B45)</f>
        <v>12</v>
      </c>
      <c r="H45" s="49">
        <f t="shared" si="0"/>
        <v>8</v>
      </c>
    </row>
    <row r="46" spans="1:8" ht="15" x14ac:dyDescent="0.2">
      <c r="A46" s="53">
        <v>42585</v>
      </c>
      <c r="B46" s="49">
        <v>5</v>
      </c>
      <c r="C46" s="49" t="s">
        <v>382</v>
      </c>
      <c r="D46" s="49" t="s">
        <v>383</v>
      </c>
      <c r="E46" s="49">
        <f>E$41*$B46</f>
        <v>10</v>
      </c>
      <c r="F46" s="49">
        <f>IF($C46="S",G$41*$B46,(G$41-1)*$B46)</f>
        <v>15</v>
      </c>
      <c r="G46" s="49"/>
      <c r="H46" s="49">
        <f t="shared" si="0"/>
        <v>10</v>
      </c>
    </row>
    <row r="47" spans="1:8" ht="15" x14ac:dyDescent="0.2">
      <c r="A47" s="53">
        <v>42587</v>
      </c>
      <c r="B47" s="49">
        <v>5</v>
      </c>
      <c r="C47" s="49" t="s">
        <v>383</v>
      </c>
      <c r="D47" s="49" t="s">
        <v>384</v>
      </c>
      <c r="E47" s="49">
        <v>5</v>
      </c>
      <c r="F47" s="49">
        <f>IF($C47="S",F$41*$B47,(F$41-1)*$B47)</f>
        <v>10</v>
      </c>
      <c r="G47" s="49">
        <f>IF($C47="S",G$41*$B47,(G$41-1)*$B47)</f>
        <v>10</v>
      </c>
      <c r="H47" s="49">
        <f t="shared" si="0"/>
        <v>10</v>
      </c>
    </row>
    <row r="48" spans="1:8" ht="15" x14ac:dyDescent="0.2">
      <c r="A48" s="53">
        <v>42590</v>
      </c>
      <c r="B48" s="49">
        <v>4</v>
      </c>
      <c r="C48" s="49" t="s">
        <v>382</v>
      </c>
      <c r="D48" s="49" t="s">
        <v>385</v>
      </c>
      <c r="E48" s="49">
        <f>E$41*$B48</f>
        <v>8</v>
      </c>
      <c r="F48" s="49">
        <f>IF($C48="S",F$41*$B48,(F$41-1)*$B48)</f>
        <v>12</v>
      </c>
      <c r="G48" s="49"/>
      <c r="H48" s="49">
        <f t="shared" si="0"/>
        <v>8</v>
      </c>
    </row>
    <row r="49" spans="1:8" ht="15" x14ac:dyDescent="0.2">
      <c r="A49" s="53">
        <v>42594</v>
      </c>
      <c r="B49" s="49">
        <v>5</v>
      </c>
      <c r="C49" s="49" t="s">
        <v>383</v>
      </c>
      <c r="D49" s="49" t="s">
        <v>384</v>
      </c>
      <c r="E49" s="49">
        <v>5</v>
      </c>
      <c r="F49" s="49">
        <f>IF($C49="S",F$41*$B49,(F$41-1)*$B49)</f>
        <v>10</v>
      </c>
      <c r="G49" s="49">
        <f>IF($C49="S",G$41*$B49,(G$41-1)*$B49)</f>
        <v>10</v>
      </c>
      <c r="H49" s="49">
        <f t="shared" si="0"/>
        <v>10</v>
      </c>
    </row>
    <row r="50" spans="1:8" ht="15" x14ac:dyDescent="0.2">
      <c r="A50" s="53">
        <v>42596</v>
      </c>
      <c r="B50" s="49">
        <v>4</v>
      </c>
      <c r="C50" s="49" t="s">
        <v>382</v>
      </c>
      <c r="D50" s="49" t="s">
        <v>383</v>
      </c>
      <c r="E50" s="49">
        <f>E$41*$B50</f>
        <v>8</v>
      </c>
      <c r="F50" s="49"/>
      <c r="G50" s="49">
        <f>IF($C50="S",G$41*$B50,(G$41-1)*$B50)</f>
        <v>12</v>
      </c>
      <c r="H50" s="49">
        <f t="shared" si="0"/>
        <v>8</v>
      </c>
    </row>
    <row r="51" spans="1:8" ht="15" x14ac:dyDescent="0.2">
      <c r="A51" s="53">
        <v>42595</v>
      </c>
      <c r="B51" s="49">
        <v>4</v>
      </c>
      <c r="C51" s="49" t="s">
        <v>382</v>
      </c>
      <c r="D51" s="49" t="s">
        <v>383</v>
      </c>
      <c r="E51" s="49">
        <f>E$41*$B51</f>
        <v>8</v>
      </c>
      <c r="F51" s="49">
        <f>IF($C51="S",F$41*$B51,(F$41-1)*$B51)</f>
        <v>12</v>
      </c>
      <c r="G51" s="49"/>
      <c r="H51" s="49">
        <f t="shared" si="0"/>
        <v>8</v>
      </c>
    </row>
    <row r="52" spans="1:8" ht="15" x14ac:dyDescent="0.2">
      <c r="A52" s="40"/>
      <c r="B52" s="42"/>
      <c r="C52" s="42"/>
      <c r="D52" s="42"/>
      <c r="E52" s="42"/>
      <c r="F52" s="42"/>
      <c r="G52" s="42"/>
      <c r="H52" s="42"/>
    </row>
    <row r="53" spans="1:8" ht="15" x14ac:dyDescent="0.2">
      <c r="A53" s="42" t="s">
        <v>386</v>
      </c>
      <c r="B53" s="42">
        <f>SUM(B42:B52)</f>
        <v>38</v>
      </c>
      <c r="C53" s="42"/>
      <c r="D53" s="42"/>
      <c r="E53" s="42"/>
      <c r="F53" s="42">
        <f>SUM(F42:F52)</f>
        <v>67</v>
      </c>
      <c r="G53" s="42">
        <f>SUM(G42:G52)</f>
        <v>61</v>
      </c>
      <c r="H53" s="42">
        <f>SUM(H42:H52)</f>
        <v>76</v>
      </c>
    </row>
    <row r="54" spans="1:8" ht="15" x14ac:dyDescent="0.2">
      <c r="A54" s="40"/>
      <c r="B54" s="46" t="s">
        <v>387</v>
      </c>
      <c r="C54" s="42"/>
      <c r="D54" s="42" t="s">
        <v>383</v>
      </c>
      <c r="E54" s="42">
        <f>SUMIF(D$42:D$52,D54,E$42:E$52)</f>
        <v>32</v>
      </c>
      <c r="F54" s="40" t="s">
        <v>392</v>
      </c>
      <c r="G54" s="42"/>
      <c r="H54" s="42"/>
    </row>
    <row r="55" spans="1:8" ht="15" x14ac:dyDescent="0.2">
      <c r="A55" s="40"/>
      <c r="B55" s="42"/>
      <c r="C55" s="42"/>
      <c r="D55" s="42" t="s">
        <v>385</v>
      </c>
      <c r="E55" s="42">
        <f>SUMIF(D$42:D$52,D55,E$42:E$52)</f>
        <v>16</v>
      </c>
      <c r="F55" s="40" t="s">
        <v>394</v>
      </c>
      <c r="G55" s="42"/>
      <c r="H55" s="42"/>
    </row>
    <row r="56" spans="1:8" ht="15" x14ac:dyDescent="0.2">
      <c r="A56" s="40"/>
      <c r="B56" s="42"/>
      <c r="C56" s="42"/>
      <c r="D56" s="42" t="s">
        <v>384</v>
      </c>
      <c r="E56" s="42">
        <f>SUMIF(D$42:D$52,D56,E$42:E$52)</f>
        <v>14</v>
      </c>
      <c r="F56" s="40" t="s">
        <v>393</v>
      </c>
      <c r="G56" s="42"/>
      <c r="H56" s="42"/>
    </row>
  </sheetData>
  <phoneticPr fontId="3" type="noConversion"/>
  <printOptions horizontalCentered="1"/>
  <pageMargins left="0.25" right="0.25" top="0.5" bottom="0.75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Shopping</vt:lpstr>
      <vt:lpstr>Item Detail</vt:lpstr>
      <vt:lpstr>Sandwich Calc</vt:lpstr>
      <vt:lpstr>Calc</vt:lpstr>
      <vt:lpstr>'Sandwich Calc'!Print_Area</vt:lpstr>
      <vt:lpstr>Shopping!Print_Area</vt:lpstr>
    </vt:vector>
  </TitlesOfParts>
  <Company>Professional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 Mell</dc:creator>
  <cp:lastModifiedBy>Richard Van Mell</cp:lastModifiedBy>
  <cp:lastPrinted>2022-05-24T21:45:03Z</cp:lastPrinted>
  <dcterms:created xsi:type="dcterms:W3CDTF">1999-06-21T18:47:10Z</dcterms:created>
  <dcterms:modified xsi:type="dcterms:W3CDTF">2023-07-02T18:44:57Z</dcterms:modified>
</cp:coreProperties>
</file>